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450" windowHeight="4830" tabRatio="785" activeTab="1"/>
  </bookViews>
  <sheets>
    <sheet name="Correlations - 2 lines" sheetId="1" r:id="rId1"/>
    <sheet name="Correlations - 3 lines" sheetId="2" r:id="rId2"/>
    <sheet name="Decomposition Formulas" sheetId="3" r:id="rId3"/>
  </sheets>
  <definedNames>
    <definedName name="aa">#REF!</definedName>
    <definedName name="bb">#REF!</definedName>
    <definedName name="cc">#REF!</definedName>
    <definedName name="dd">#REF!</definedName>
    <definedName name="ho_a">#REF!</definedName>
    <definedName name="ho_b">#REF!</definedName>
    <definedName name="ho_c">#REF!</definedName>
    <definedName name="ho_d">#REF!</definedName>
    <definedName name="HO_DELTAS">#REF!</definedName>
    <definedName name="ho_mu">#REF!</definedName>
    <definedName name="LBAR">#REF!</definedName>
    <definedName name="LGAMMA">#REF!</definedName>
    <definedName name="LKAPPA">#REF!</definedName>
    <definedName name="LPHI">#REF!</definedName>
    <definedName name="LRHO">#REF!</definedName>
    <definedName name="MAX_HO">#REF!</definedName>
    <definedName name="MAX_PPA">#REF!</definedName>
    <definedName name="MIN_HO">#REF!</definedName>
    <definedName name="MIN_PPA">#REF!</definedName>
    <definedName name="MINMAX">#REF!</definedName>
    <definedName name="mu">#REF!</definedName>
    <definedName name="NEG_HO">#REF!</definedName>
    <definedName name="NEG_PPA">#REF!</definedName>
    <definedName name="NEG1SD_HO">#REF!</definedName>
    <definedName name="NEG1SD_PPA">#REF!</definedName>
    <definedName name="NEG2SD_HO">#REF!</definedName>
    <definedName name="NEG2SD_PPA">#REF!</definedName>
    <definedName name="NEG3SD_HO">#REF!</definedName>
    <definedName name="NEG3SD_PPA">#REF!</definedName>
    <definedName name="OVER3SD_HO">#REF!</definedName>
    <definedName name="OVER3SD_PPA">#REF!</definedName>
    <definedName name="PBAR">#REF!</definedName>
    <definedName name="PBETA">#REF!</definedName>
    <definedName name="PDELTA">#REF!</definedName>
    <definedName name="PGAMMA">#REF!</definedName>
    <definedName name="POS1SD_HO">#REF!</definedName>
    <definedName name="POS1SD_PPA">#REF!</definedName>
    <definedName name="POS2SD_HO">#REF!</definedName>
    <definedName name="POS2SD_PPA">#REF!</definedName>
    <definedName name="POS3SD_HO">#REF!</definedName>
    <definedName name="POS3SD_PPA">#REF!</definedName>
    <definedName name="ppa_a">#REF!</definedName>
    <definedName name="ppa_b">#REF!</definedName>
    <definedName name="ppa_c">#REF!</definedName>
    <definedName name="ppa_d">#REF!</definedName>
    <definedName name="ppa_mu">#REF!</definedName>
    <definedName name="PPHIBAR">#REF!</definedName>
    <definedName name="PPSI">#REF!</definedName>
    <definedName name="PRGAMMA">#REF!</definedName>
    <definedName name="_xlnm.Print_Area" localSheetId="2">'Decomposition Formulas'!$A$1:$K$37</definedName>
    <definedName name="RBAR">#REF!</definedName>
    <definedName name="RGAMMA">#REF!</definedName>
    <definedName name="RKAPPA">#REF!</definedName>
    <definedName name="RPHI">#REF!</definedName>
    <definedName name="SALPHA">#REF!</definedName>
    <definedName name="SBAR">#REF!</definedName>
  </definedNames>
  <calcPr calcMode="manual" fullCalcOnLoad="1"/>
</workbook>
</file>

<file path=xl/comments2.xml><?xml version="1.0" encoding="utf-8"?>
<comments xmlns="http://schemas.openxmlformats.org/spreadsheetml/2006/main">
  <authors>
    <author>Tom McIntyre</author>
  </authors>
  <commentList>
    <comment ref="I45" authorId="0">
      <text>
        <r>
          <rPr>
            <sz val="8"/>
            <rFont val="Tahoma"/>
            <family val="0"/>
          </rPr>
          <t>After diversification benefit. I.e., The Required Economic Capital at the 99.5th percentile. (using VaR)</t>
        </r>
      </text>
    </comment>
    <comment ref="H45" authorId="0">
      <text>
        <r>
          <rPr>
            <sz val="8"/>
            <rFont val="Tahoma"/>
            <family val="0"/>
          </rPr>
          <t>The sum of the percentiles gives the stand alone value before diversification.</t>
        </r>
      </text>
    </comment>
    <comment ref="J45" authorId="0">
      <text>
        <r>
          <rPr>
            <sz val="8"/>
            <rFont val="Tahoma"/>
            <family val="0"/>
          </rPr>
          <t>The diversification benefit.</t>
        </r>
      </text>
    </comment>
  </commentList>
</comments>
</file>

<file path=xl/sharedStrings.xml><?xml version="1.0" encoding="utf-8"?>
<sst xmlns="http://schemas.openxmlformats.org/spreadsheetml/2006/main" count="151" uniqueCount="65">
  <si>
    <t>=</t>
  </si>
  <si>
    <t>x</t>
  </si>
  <si>
    <t xml:space="preserve">r = </t>
  </si>
  <si>
    <t>ADJUSTED</t>
  </si>
  <si>
    <t>YEAR</t>
  </si>
  <si>
    <t>RAND1</t>
  </si>
  <si>
    <t>RAND2</t>
  </si>
  <si>
    <t>2 x 2</t>
  </si>
  <si>
    <r>
      <t>(s</t>
    </r>
    <r>
      <rPr>
        <sz val="8"/>
        <rFont val="Arial"/>
        <family val="2"/>
      </rPr>
      <t>1</t>
    </r>
    <r>
      <rPr>
        <sz val="16"/>
        <rFont val="Arial"/>
        <family val="2"/>
      </rPr>
      <t>)</t>
    </r>
    <r>
      <rPr>
        <sz val="8"/>
        <rFont val="Arial"/>
        <family val="2"/>
      </rPr>
      <t>^2</t>
    </r>
  </si>
  <si>
    <r>
      <t>rs</t>
    </r>
    <r>
      <rPr>
        <sz val="8"/>
        <rFont val="Arial"/>
        <family val="2"/>
      </rPr>
      <t>1</t>
    </r>
    <r>
      <rPr>
        <sz val="16"/>
        <rFont val="Symbol"/>
        <family val="1"/>
      </rPr>
      <t>s</t>
    </r>
    <r>
      <rPr>
        <sz val="8"/>
        <rFont val="Arial"/>
        <family val="2"/>
      </rPr>
      <t>2</t>
    </r>
  </si>
  <si>
    <r>
      <t>s</t>
    </r>
    <r>
      <rPr>
        <sz val="8"/>
        <rFont val="Arial"/>
        <family val="2"/>
      </rPr>
      <t>1</t>
    </r>
  </si>
  <si>
    <r>
      <t>r</t>
    </r>
    <r>
      <rPr>
        <sz val="16"/>
        <rFont val="Symbol"/>
        <family val="1"/>
      </rPr>
      <t>s</t>
    </r>
    <r>
      <rPr>
        <sz val="8"/>
        <rFont val="Arial"/>
        <family val="2"/>
      </rPr>
      <t>2</t>
    </r>
  </si>
  <si>
    <r>
      <t>(s2</t>
    </r>
    <r>
      <rPr>
        <sz val="16"/>
        <rFont val="Arial"/>
        <family val="2"/>
      </rPr>
      <t>)</t>
    </r>
    <r>
      <rPr>
        <sz val="8"/>
        <rFont val="Arial"/>
        <family val="2"/>
      </rPr>
      <t>^2</t>
    </r>
  </si>
  <si>
    <r>
      <t>s</t>
    </r>
    <r>
      <rPr>
        <sz val="8"/>
        <rFont val="Arial"/>
        <family val="2"/>
      </rPr>
      <t>2*[</t>
    </r>
    <r>
      <rPr>
        <sz val="10"/>
        <rFont val="Arial"/>
        <family val="2"/>
      </rPr>
      <t>1</t>
    </r>
    <r>
      <rPr>
        <sz val="8"/>
        <rFont val="Arial"/>
        <family val="2"/>
      </rPr>
      <t>-</t>
    </r>
    <r>
      <rPr>
        <sz val="16"/>
        <rFont val="Symbol"/>
        <family val="1"/>
      </rPr>
      <t>r</t>
    </r>
    <r>
      <rPr>
        <sz val="8"/>
        <rFont val="Arial"/>
        <family val="2"/>
      </rPr>
      <t>^2]^0.5</t>
    </r>
  </si>
  <si>
    <r>
      <t>s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x RAND1</t>
    </r>
  </si>
  <si>
    <r>
      <t>rs</t>
    </r>
    <r>
      <rPr>
        <sz val="8"/>
        <rFont val="Arial"/>
        <family val="2"/>
      </rPr>
      <t xml:space="preserve">2 x </t>
    </r>
    <r>
      <rPr>
        <sz val="10"/>
        <rFont val="Arial"/>
        <family val="0"/>
      </rPr>
      <t xml:space="preserve">RAND1 + </t>
    </r>
    <r>
      <rPr>
        <sz val="16"/>
        <rFont val="Symbol"/>
        <family val="1"/>
      </rPr>
      <t>s</t>
    </r>
    <r>
      <rPr>
        <sz val="8"/>
        <rFont val="Arial"/>
        <family val="2"/>
      </rPr>
      <t>2</t>
    </r>
    <r>
      <rPr>
        <sz val="10"/>
        <rFont val="Arial"/>
        <family val="0"/>
      </rPr>
      <t>*</t>
    </r>
    <r>
      <rPr>
        <sz val="8"/>
        <rFont val="Arial"/>
        <family val="2"/>
      </rPr>
      <t>[</t>
    </r>
    <r>
      <rPr>
        <sz val="10"/>
        <rFont val="Arial"/>
        <family val="0"/>
      </rPr>
      <t>1-</t>
    </r>
    <r>
      <rPr>
        <sz val="16"/>
        <rFont val="Symbol"/>
        <family val="1"/>
      </rPr>
      <t>r</t>
    </r>
    <r>
      <rPr>
        <sz val="8"/>
        <rFont val="Arial"/>
        <family val="2"/>
      </rPr>
      <t>^2]^0.5</t>
    </r>
    <r>
      <rPr>
        <sz val="10"/>
        <rFont val="Arial"/>
        <family val="0"/>
      </rPr>
      <t xml:space="preserve"> x RAND2</t>
    </r>
  </si>
  <si>
    <t>3 x 3</t>
  </si>
  <si>
    <r>
      <t>r</t>
    </r>
    <r>
      <rPr>
        <sz val="8"/>
        <rFont val="Arial"/>
        <family val="2"/>
      </rPr>
      <t>12</t>
    </r>
    <r>
      <rPr>
        <sz val="16"/>
        <rFont val="Symbol"/>
        <family val="1"/>
      </rPr>
      <t>s</t>
    </r>
    <r>
      <rPr>
        <sz val="8"/>
        <rFont val="Arial"/>
        <family val="2"/>
      </rPr>
      <t>1</t>
    </r>
    <r>
      <rPr>
        <sz val="16"/>
        <rFont val="Symbol"/>
        <family val="1"/>
      </rPr>
      <t>s</t>
    </r>
    <r>
      <rPr>
        <sz val="8"/>
        <rFont val="Arial"/>
        <family val="2"/>
      </rPr>
      <t>2</t>
    </r>
  </si>
  <si>
    <r>
      <t>r</t>
    </r>
    <r>
      <rPr>
        <sz val="8"/>
        <rFont val="Arial"/>
        <family val="2"/>
      </rPr>
      <t>13</t>
    </r>
    <r>
      <rPr>
        <sz val="16"/>
        <rFont val="Symbol"/>
        <family val="1"/>
      </rPr>
      <t>s</t>
    </r>
    <r>
      <rPr>
        <sz val="8"/>
        <rFont val="Arial"/>
        <family val="2"/>
      </rPr>
      <t>1</t>
    </r>
    <r>
      <rPr>
        <sz val="16"/>
        <rFont val="Symbol"/>
        <family val="1"/>
      </rPr>
      <t>s</t>
    </r>
    <r>
      <rPr>
        <sz val="8"/>
        <rFont val="Arial"/>
        <family val="2"/>
      </rPr>
      <t>3</t>
    </r>
  </si>
  <si>
    <r>
      <t>r</t>
    </r>
    <r>
      <rPr>
        <sz val="8"/>
        <rFont val="Arial"/>
        <family val="2"/>
      </rPr>
      <t>12</t>
    </r>
    <r>
      <rPr>
        <sz val="16"/>
        <rFont val="Symbol"/>
        <family val="1"/>
      </rPr>
      <t>s</t>
    </r>
    <r>
      <rPr>
        <sz val="8"/>
        <rFont val="Arial"/>
        <family val="2"/>
      </rPr>
      <t>2</t>
    </r>
  </si>
  <si>
    <r>
      <t>r</t>
    </r>
    <r>
      <rPr>
        <sz val="8"/>
        <rFont val="Arial"/>
        <family val="2"/>
      </rPr>
      <t>13</t>
    </r>
    <r>
      <rPr>
        <sz val="16"/>
        <rFont val="Symbol"/>
        <family val="1"/>
      </rPr>
      <t>s</t>
    </r>
    <r>
      <rPr>
        <sz val="8"/>
        <rFont val="Arial"/>
        <family val="2"/>
      </rPr>
      <t>3</t>
    </r>
  </si>
  <si>
    <r>
      <t>(s</t>
    </r>
    <r>
      <rPr>
        <sz val="8"/>
        <rFont val="Arial"/>
        <family val="2"/>
      </rPr>
      <t>2</t>
    </r>
    <r>
      <rPr>
        <sz val="16"/>
        <rFont val="Arial"/>
        <family val="2"/>
      </rPr>
      <t>)</t>
    </r>
    <r>
      <rPr>
        <sz val="8"/>
        <rFont val="Arial"/>
        <family val="2"/>
      </rPr>
      <t>^2</t>
    </r>
  </si>
  <si>
    <r>
      <t>r</t>
    </r>
    <r>
      <rPr>
        <sz val="8"/>
        <rFont val="Arial"/>
        <family val="2"/>
      </rPr>
      <t>23</t>
    </r>
    <r>
      <rPr>
        <sz val="16"/>
        <rFont val="Symbol"/>
        <family val="1"/>
      </rPr>
      <t>s</t>
    </r>
    <r>
      <rPr>
        <sz val="8"/>
        <rFont val="Arial"/>
        <family val="2"/>
      </rPr>
      <t>2</t>
    </r>
    <r>
      <rPr>
        <sz val="16"/>
        <rFont val="Symbol"/>
        <family val="1"/>
      </rPr>
      <t>s</t>
    </r>
    <r>
      <rPr>
        <sz val="8"/>
        <rFont val="Arial"/>
        <family val="2"/>
      </rPr>
      <t>3</t>
    </r>
  </si>
  <si>
    <r>
      <t>s</t>
    </r>
    <r>
      <rPr>
        <sz val="8"/>
        <rFont val="Arial"/>
        <family val="2"/>
      </rPr>
      <t>2*[</t>
    </r>
    <r>
      <rPr>
        <sz val="10"/>
        <rFont val="Arial"/>
        <family val="2"/>
      </rPr>
      <t>1</t>
    </r>
    <r>
      <rPr>
        <sz val="8"/>
        <rFont val="Arial"/>
        <family val="2"/>
      </rPr>
      <t>-</t>
    </r>
    <r>
      <rPr>
        <sz val="16"/>
        <rFont val="Symbol"/>
        <family val="1"/>
      </rPr>
      <t>r</t>
    </r>
    <r>
      <rPr>
        <sz val="8"/>
        <rFont val="Arial"/>
        <family val="2"/>
      </rPr>
      <t>12^2]^0.5</t>
    </r>
  </si>
  <si>
    <r>
      <t>(r</t>
    </r>
    <r>
      <rPr>
        <sz val="8"/>
        <rFont val="Arial"/>
        <family val="2"/>
      </rPr>
      <t>23-</t>
    </r>
    <r>
      <rPr>
        <sz val="16"/>
        <rFont val="Symbol"/>
        <family val="1"/>
      </rPr>
      <t>r</t>
    </r>
    <r>
      <rPr>
        <sz val="8"/>
        <rFont val="Arial"/>
        <family val="2"/>
      </rPr>
      <t>12</t>
    </r>
    <r>
      <rPr>
        <sz val="16"/>
        <rFont val="Symbol"/>
        <family val="1"/>
      </rPr>
      <t>r</t>
    </r>
    <r>
      <rPr>
        <sz val="8"/>
        <rFont val="Arial"/>
        <family val="2"/>
      </rPr>
      <t>13)*</t>
    </r>
    <r>
      <rPr>
        <sz val="16"/>
        <rFont val="Symbol"/>
        <family val="1"/>
      </rPr>
      <t>s</t>
    </r>
    <r>
      <rPr>
        <sz val="8"/>
        <rFont val="Arial"/>
        <family val="2"/>
      </rPr>
      <t>3</t>
    </r>
    <r>
      <rPr>
        <sz val="10"/>
        <rFont val="Arial"/>
        <family val="2"/>
      </rPr>
      <t>/</t>
    </r>
    <r>
      <rPr>
        <sz val="8"/>
        <rFont val="Arial"/>
        <family val="2"/>
      </rPr>
      <t>(1-</t>
    </r>
    <r>
      <rPr>
        <sz val="16"/>
        <rFont val="Symbol"/>
        <family val="1"/>
      </rPr>
      <t>r</t>
    </r>
    <r>
      <rPr>
        <sz val="8"/>
        <rFont val="Arial"/>
        <family val="2"/>
      </rPr>
      <t>12^2)^0.5</t>
    </r>
  </si>
  <si>
    <r>
      <t>(s</t>
    </r>
    <r>
      <rPr>
        <sz val="8"/>
        <rFont val="Arial"/>
        <family val="2"/>
      </rPr>
      <t>3</t>
    </r>
    <r>
      <rPr>
        <sz val="16"/>
        <rFont val="Arial"/>
        <family val="2"/>
      </rPr>
      <t>)</t>
    </r>
    <r>
      <rPr>
        <sz val="8"/>
        <rFont val="Arial"/>
        <family val="2"/>
      </rPr>
      <t>^2</t>
    </r>
  </si>
  <si>
    <r>
      <t>s</t>
    </r>
    <r>
      <rPr>
        <sz val="8"/>
        <rFont val="Arial"/>
        <family val="2"/>
      </rPr>
      <t>3*[1-</t>
    </r>
    <r>
      <rPr>
        <sz val="16"/>
        <rFont val="Symbol"/>
        <family val="1"/>
      </rPr>
      <t>r</t>
    </r>
    <r>
      <rPr>
        <sz val="8"/>
        <rFont val="Arial"/>
        <family val="2"/>
      </rPr>
      <t>13^2-(</t>
    </r>
    <r>
      <rPr>
        <sz val="16"/>
        <rFont val="Symbol"/>
        <family val="1"/>
      </rPr>
      <t>r</t>
    </r>
    <r>
      <rPr>
        <sz val="8"/>
        <rFont val="Arial"/>
        <family val="2"/>
      </rPr>
      <t>23</t>
    </r>
    <r>
      <rPr>
        <sz val="16"/>
        <rFont val="Symbol"/>
        <family val="1"/>
      </rPr>
      <t>r</t>
    </r>
    <r>
      <rPr>
        <sz val="8"/>
        <rFont val="Arial"/>
        <family val="2"/>
      </rPr>
      <t>12</t>
    </r>
    <r>
      <rPr>
        <sz val="16"/>
        <rFont val="Symbol"/>
        <family val="1"/>
      </rPr>
      <t>r</t>
    </r>
    <r>
      <rPr>
        <sz val="8"/>
        <rFont val="Arial"/>
        <family val="2"/>
      </rPr>
      <t>13)^2</t>
    </r>
    <r>
      <rPr>
        <sz val="12"/>
        <rFont val="Arial"/>
        <family val="2"/>
      </rPr>
      <t>/</t>
    </r>
    <r>
      <rPr>
        <sz val="8"/>
        <rFont val="Arial"/>
        <family val="2"/>
      </rPr>
      <t>(1-</t>
    </r>
    <r>
      <rPr>
        <sz val="16"/>
        <rFont val="Symbol"/>
        <family val="1"/>
      </rPr>
      <t>r</t>
    </r>
    <r>
      <rPr>
        <sz val="8"/>
        <rFont val="Arial"/>
        <family val="2"/>
      </rPr>
      <t>12^2)]^0.5</t>
    </r>
  </si>
  <si>
    <t>RAND3</t>
  </si>
  <si>
    <r>
      <t>r</t>
    </r>
    <r>
      <rPr>
        <sz val="8"/>
        <rFont val="Arial"/>
        <family val="2"/>
      </rPr>
      <t>12</t>
    </r>
    <r>
      <rPr>
        <sz val="16"/>
        <rFont val="Symbol"/>
        <family val="1"/>
      </rPr>
      <t>s</t>
    </r>
    <r>
      <rPr>
        <sz val="8"/>
        <rFont val="Arial"/>
        <family val="2"/>
      </rPr>
      <t xml:space="preserve">2 x </t>
    </r>
    <r>
      <rPr>
        <sz val="10"/>
        <rFont val="Arial"/>
        <family val="0"/>
      </rPr>
      <t xml:space="preserve">RAND1 + </t>
    </r>
    <r>
      <rPr>
        <sz val="16"/>
        <rFont val="Symbol"/>
        <family val="1"/>
      </rPr>
      <t>s</t>
    </r>
    <r>
      <rPr>
        <sz val="8"/>
        <rFont val="Arial"/>
        <family val="2"/>
      </rPr>
      <t>2</t>
    </r>
    <r>
      <rPr>
        <sz val="10"/>
        <rFont val="Arial"/>
        <family val="0"/>
      </rPr>
      <t>*</t>
    </r>
    <r>
      <rPr>
        <sz val="8"/>
        <rFont val="Arial"/>
        <family val="2"/>
      </rPr>
      <t>[</t>
    </r>
    <r>
      <rPr>
        <sz val="10"/>
        <rFont val="Arial"/>
        <family val="0"/>
      </rPr>
      <t>1-</t>
    </r>
    <r>
      <rPr>
        <sz val="16"/>
        <rFont val="Symbol"/>
        <family val="1"/>
      </rPr>
      <t>r</t>
    </r>
    <r>
      <rPr>
        <sz val="8"/>
        <rFont val="Arial"/>
        <family val="2"/>
      </rPr>
      <t>12^2]^0.5</t>
    </r>
    <r>
      <rPr>
        <sz val="10"/>
        <rFont val="Arial"/>
        <family val="0"/>
      </rPr>
      <t xml:space="preserve"> x RAND2</t>
    </r>
  </si>
  <si>
    <r>
      <t>r</t>
    </r>
    <r>
      <rPr>
        <sz val="8"/>
        <rFont val="Arial"/>
        <family val="2"/>
      </rPr>
      <t>13</t>
    </r>
    <r>
      <rPr>
        <sz val="16"/>
        <rFont val="Symbol"/>
        <family val="1"/>
      </rPr>
      <t>s</t>
    </r>
    <r>
      <rPr>
        <sz val="8"/>
        <rFont val="Arial"/>
        <family val="2"/>
      </rPr>
      <t>3</t>
    </r>
    <r>
      <rPr>
        <sz val="10"/>
        <rFont val="Arial"/>
        <family val="2"/>
      </rPr>
      <t xml:space="preserve"> x RAND1 + (</t>
    </r>
    <r>
      <rPr>
        <sz val="16"/>
        <rFont val="Symbol"/>
        <family val="1"/>
      </rPr>
      <t>r</t>
    </r>
    <r>
      <rPr>
        <sz val="8"/>
        <rFont val="Arial"/>
        <family val="2"/>
      </rPr>
      <t>23</t>
    </r>
    <r>
      <rPr>
        <sz val="10"/>
        <rFont val="Arial"/>
        <family val="2"/>
      </rPr>
      <t>-</t>
    </r>
    <r>
      <rPr>
        <sz val="16"/>
        <rFont val="Symbol"/>
        <family val="1"/>
      </rPr>
      <t>r</t>
    </r>
    <r>
      <rPr>
        <sz val="8"/>
        <rFont val="Arial"/>
        <family val="2"/>
      </rPr>
      <t>12</t>
    </r>
    <r>
      <rPr>
        <sz val="16"/>
        <rFont val="Symbol"/>
        <family val="1"/>
      </rPr>
      <t>r</t>
    </r>
    <r>
      <rPr>
        <sz val="8"/>
        <rFont val="Arial"/>
        <family val="2"/>
      </rPr>
      <t>13</t>
    </r>
    <r>
      <rPr>
        <sz val="10"/>
        <rFont val="Arial"/>
        <family val="2"/>
      </rPr>
      <t>)</t>
    </r>
    <r>
      <rPr>
        <sz val="16"/>
        <rFont val="Symbol"/>
        <family val="1"/>
      </rPr>
      <t>s</t>
    </r>
    <r>
      <rPr>
        <sz val="10"/>
        <rFont val="Arial"/>
        <family val="2"/>
      </rPr>
      <t>3/(1-</t>
    </r>
    <r>
      <rPr>
        <sz val="16"/>
        <rFont val="Symbol"/>
        <family val="1"/>
      </rPr>
      <t>r</t>
    </r>
    <r>
      <rPr>
        <sz val="8"/>
        <rFont val="Arial"/>
        <family val="2"/>
      </rPr>
      <t>12^2</t>
    </r>
    <r>
      <rPr>
        <sz val="10"/>
        <rFont val="Arial"/>
        <family val="2"/>
      </rPr>
      <t>)</t>
    </r>
    <r>
      <rPr>
        <sz val="8"/>
        <rFont val="Arial"/>
        <family val="2"/>
      </rPr>
      <t>^0.5</t>
    </r>
    <r>
      <rPr>
        <sz val="10"/>
        <rFont val="Arial"/>
        <family val="2"/>
      </rPr>
      <t xml:space="preserve"> x RAND2 +</t>
    </r>
    <r>
      <rPr>
        <sz val="16"/>
        <rFont val="Symbol"/>
        <family val="1"/>
      </rPr>
      <t xml:space="preserve"> s</t>
    </r>
    <r>
      <rPr>
        <sz val="8"/>
        <rFont val="Arial"/>
        <family val="2"/>
      </rPr>
      <t>3*[1-</t>
    </r>
    <r>
      <rPr>
        <sz val="16"/>
        <rFont val="Symbol"/>
        <family val="1"/>
      </rPr>
      <t>r</t>
    </r>
    <r>
      <rPr>
        <sz val="8"/>
        <rFont val="Arial"/>
        <family val="2"/>
      </rPr>
      <t>13^2-(</t>
    </r>
    <r>
      <rPr>
        <sz val="16"/>
        <rFont val="Symbol"/>
        <family val="1"/>
      </rPr>
      <t>r</t>
    </r>
    <r>
      <rPr>
        <sz val="8"/>
        <rFont val="Arial"/>
        <family val="2"/>
      </rPr>
      <t>23</t>
    </r>
    <r>
      <rPr>
        <sz val="16"/>
        <rFont val="Symbol"/>
        <family val="1"/>
      </rPr>
      <t>r</t>
    </r>
    <r>
      <rPr>
        <sz val="8"/>
        <rFont val="Arial"/>
        <family val="2"/>
      </rPr>
      <t>12</t>
    </r>
    <r>
      <rPr>
        <sz val="16"/>
        <rFont val="Symbol"/>
        <family val="1"/>
      </rPr>
      <t>r</t>
    </r>
    <r>
      <rPr>
        <sz val="8"/>
        <rFont val="Arial"/>
        <family val="2"/>
      </rPr>
      <t>13)^2</t>
    </r>
    <r>
      <rPr>
        <sz val="12"/>
        <rFont val="Arial"/>
        <family val="2"/>
      </rPr>
      <t>/</t>
    </r>
    <r>
      <rPr>
        <sz val="8"/>
        <rFont val="Arial"/>
        <family val="2"/>
      </rPr>
      <t>(1-</t>
    </r>
    <r>
      <rPr>
        <sz val="16"/>
        <rFont val="Symbol"/>
        <family val="1"/>
      </rPr>
      <t>r</t>
    </r>
    <r>
      <rPr>
        <sz val="8"/>
        <rFont val="Arial"/>
        <family val="2"/>
      </rPr>
      <t xml:space="preserve">12^2)]^0.5 </t>
    </r>
    <r>
      <rPr>
        <sz val="10"/>
        <rFont val="Arial"/>
        <family val="2"/>
      </rPr>
      <t>x RAND3</t>
    </r>
  </si>
  <si>
    <t>Matrix Decompostion</t>
  </si>
  <si>
    <t>2 Lines</t>
  </si>
  <si>
    <r>
      <t>s1</t>
    </r>
    <r>
      <rPr>
        <sz val="10"/>
        <rFont val="Arial"/>
        <family val="0"/>
      </rPr>
      <t xml:space="preserve"> =</t>
    </r>
  </si>
  <si>
    <r>
      <t>s</t>
    </r>
    <r>
      <rPr>
        <sz val="10"/>
        <rFont val="Arial"/>
        <family val="2"/>
      </rPr>
      <t>2</t>
    </r>
    <r>
      <rPr>
        <sz val="10"/>
        <rFont val="Symbol"/>
        <family val="1"/>
      </rPr>
      <t xml:space="preserve"> =</t>
    </r>
  </si>
  <si>
    <r>
      <t>(s</t>
    </r>
    <r>
      <rPr>
        <sz val="10"/>
        <rFont val="Arial"/>
        <family val="2"/>
      </rPr>
      <t>1)^2</t>
    </r>
  </si>
  <si>
    <r>
      <t>rs</t>
    </r>
    <r>
      <rPr>
        <sz val="10"/>
        <rFont val="Arial"/>
        <family val="2"/>
      </rPr>
      <t>1</t>
    </r>
    <r>
      <rPr>
        <sz val="10"/>
        <rFont val="Symbol"/>
        <family val="1"/>
      </rPr>
      <t>s</t>
    </r>
    <r>
      <rPr>
        <sz val="10"/>
        <rFont val="Arial"/>
        <family val="2"/>
      </rPr>
      <t>2</t>
    </r>
  </si>
  <si>
    <r>
      <t>(s2</t>
    </r>
    <r>
      <rPr>
        <sz val="10"/>
        <rFont val="Arial"/>
        <family val="2"/>
      </rPr>
      <t>)^2</t>
    </r>
  </si>
  <si>
    <t>Std Dev.</t>
  </si>
  <si>
    <t>Mean</t>
  </si>
  <si>
    <t>UNADJUSTED</t>
  </si>
  <si>
    <t>Correlation</t>
  </si>
  <si>
    <r>
      <t>s</t>
    </r>
    <r>
      <rPr>
        <sz val="10"/>
        <rFont val="Arial"/>
        <family val="2"/>
      </rPr>
      <t>3</t>
    </r>
    <r>
      <rPr>
        <sz val="10"/>
        <rFont val="Symbol"/>
        <family val="1"/>
      </rPr>
      <t xml:space="preserve"> =</t>
    </r>
  </si>
  <si>
    <r>
      <t>r</t>
    </r>
    <r>
      <rPr>
        <sz val="10"/>
        <rFont val="Arial"/>
        <family val="2"/>
      </rPr>
      <t>12</t>
    </r>
    <r>
      <rPr>
        <sz val="10"/>
        <rFont val="Symbol"/>
        <family val="1"/>
      </rPr>
      <t xml:space="preserve"> =</t>
    </r>
  </si>
  <si>
    <r>
      <t>r</t>
    </r>
    <r>
      <rPr>
        <sz val="10"/>
        <rFont val="Arial"/>
        <family val="2"/>
      </rPr>
      <t>23</t>
    </r>
    <r>
      <rPr>
        <sz val="10"/>
        <rFont val="Symbol"/>
        <family val="1"/>
      </rPr>
      <t xml:space="preserve"> =</t>
    </r>
  </si>
  <si>
    <r>
      <t>r</t>
    </r>
    <r>
      <rPr>
        <sz val="10"/>
        <rFont val="Arial"/>
        <family val="2"/>
      </rPr>
      <t>13</t>
    </r>
    <r>
      <rPr>
        <sz val="10"/>
        <rFont val="Symbol"/>
        <family val="1"/>
      </rPr>
      <t xml:space="preserve"> = </t>
    </r>
  </si>
  <si>
    <r>
      <t>(s</t>
    </r>
    <r>
      <rPr>
        <sz val="10"/>
        <rFont val="Arial"/>
        <family val="2"/>
      </rPr>
      <t>2)^2</t>
    </r>
  </si>
  <si>
    <r>
      <t>(s</t>
    </r>
    <r>
      <rPr>
        <sz val="10"/>
        <rFont val="Arial"/>
        <family val="2"/>
      </rPr>
      <t>3)^2</t>
    </r>
  </si>
  <si>
    <r>
      <t>rs</t>
    </r>
    <r>
      <rPr>
        <sz val="10"/>
        <rFont val="Arial"/>
        <family val="2"/>
      </rPr>
      <t>1</t>
    </r>
    <r>
      <rPr>
        <sz val="10"/>
        <rFont val="Symbol"/>
        <family val="1"/>
      </rPr>
      <t>s</t>
    </r>
    <r>
      <rPr>
        <sz val="10"/>
        <rFont val="Arial"/>
        <family val="2"/>
      </rPr>
      <t>3</t>
    </r>
  </si>
  <si>
    <r>
      <t>rs</t>
    </r>
    <r>
      <rPr>
        <sz val="10"/>
        <rFont val="Arial"/>
        <family val="2"/>
      </rPr>
      <t>2</t>
    </r>
    <r>
      <rPr>
        <sz val="10"/>
        <rFont val="Symbol"/>
        <family val="1"/>
      </rPr>
      <t>s</t>
    </r>
    <r>
      <rPr>
        <sz val="10"/>
        <rFont val="Arial"/>
        <family val="2"/>
      </rPr>
      <t>3</t>
    </r>
  </si>
  <si>
    <t>3 Lines</t>
  </si>
  <si>
    <t>Matrix Decomposition</t>
  </si>
  <si>
    <t>Percentile</t>
  </si>
  <si>
    <t>Risk 1</t>
  </si>
  <si>
    <t>Risk 2</t>
  </si>
  <si>
    <t>Risk 3</t>
  </si>
  <si>
    <t>Sum</t>
  </si>
  <si>
    <t>CV</t>
  </si>
  <si>
    <t>Independent RVs</t>
  </si>
  <si>
    <t>Correlated Marginal Distributions</t>
  </si>
  <si>
    <t>Joint Distribution</t>
  </si>
  <si>
    <t>Marginal Distributions</t>
  </si>
  <si>
    <t>St Dev</t>
  </si>
  <si>
    <t>Correlation coefficients from the simulated values</t>
  </si>
  <si>
    <t>Sample mean and standard deviation</t>
  </si>
  <si>
    <t>For illustrative purposes only.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</si>
</sst>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0"/>
    <numFmt numFmtId="167" formatCode="0.0000000"/>
    <numFmt numFmtId="168" formatCode="0.000000"/>
    <numFmt numFmtId="169" formatCode="0.00000"/>
    <numFmt numFmtId="170" formatCode="0.0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_);_(* \(#,##0.000\);_(* &quot;-&quot;???_);_(@_)"/>
    <numFmt numFmtId="175" formatCode="_(* #,##0.0_);_(* \(#,##0.0\);_(* &quot;-&quot;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8"/>
      <name val="Arial"/>
      <family val="2"/>
    </font>
    <font>
      <sz val="12"/>
      <name val="Arial"/>
      <family val="2"/>
    </font>
    <font>
      <sz val="16"/>
      <name val="Symbol"/>
      <family val="1"/>
    </font>
    <font>
      <sz val="16"/>
      <name val="Arial"/>
      <family val="2"/>
    </font>
    <font>
      <sz val="8"/>
      <name val="Tahoma"/>
      <family val="0"/>
    </font>
    <font>
      <b/>
      <sz val="10"/>
      <color indexed="56"/>
      <name val="Arial"/>
      <family val="2"/>
    </font>
    <font>
      <b/>
      <sz val="10"/>
      <name val="Symbol"/>
      <family val="1"/>
    </font>
    <font>
      <sz val="22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 quotePrefix="1">
      <alignment/>
    </xf>
    <xf numFmtId="0" fontId="0" fillId="0" borderId="7" xfId="0" applyBorder="1" applyAlignment="1">
      <alignment/>
    </xf>
    <xf numFmtId="0" fontId="0" fillId="0" borderId="8" xfId="0" applyBorder="1" applyAlignment="1" quotePrefix="1">
      <alignment/>
    </xf>
    <xf numFmtId="0" fontId="1" fillId="0" borderId="0" xfId="0" applyFont="1" applyAlignment="1">
      <alignment horizontal="centerContinuous"/>
    </xf>
    <xf numFmtId="1" fontId="0" fillId="0" borderId="0" xfId="0" applyNumberFormat="1" applyAlignment="1">
      <alignment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6" xfId="0" applyFont="1" applyBorder="1" applyAlignment="1" quotePrefix="1">
      <alignment/>
    </xf>
    <xf numFmtId="0" fontId="7" fillId="0" borderId="8" xfId="0" applyFont="1" applyBorder="1" applyAlignment="1" quotePrefix="1">
      <alignment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9" xfId="0" applyFont="1" applyBorder="1" applyAlignment="1" quotePrefix="1">
      <alignment/>
    </xf>
    <xf numFmtId="0" fontId="0" fillId="0" borderId="10" xfId="0" applyBorder="1" applyAlignment="1">
      <alignment/>
    </xf>
    <xf numFmtId="0" fontId="7" fillId="0" borderId="8" xfId="0" applyFont="1" applyBorder="1" applyAlignment="1">
      <alignment horizontal="left"/>
    </xf>
    <xf numFmtId="0" fontId="1" fillId="0" borderId="0" xfId="0" applyFont="1" applyAlignment="1">
      <alignment/>
    </xf>
    <xf numFmtId="166" fontId="0" fillId="0" borderId="6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4" fillId="0" borderId="12" xfId="0" applyFont="1" applyBorder="1" applyAlignment="1">
      <alignment horizontal="right"/>
    </xf>
    <xf numFmtId="166" fontId="0" fillId="0" borderId="13" xfId="0" applyNumberFormat="1" applyBorder="1" applyAlignment="1">
      <alignment/>
    </xf>
    <xf numFmtId="0" fontId="4" fillId="0" borderId="14" xfId="0" applyFont="1" applyBorder="1" applyAlignment="1">
      <alignment horizontal="right"/>
    </xf>
    <xf numFmtId="166" fontId="0" fillId="0" borderId="15" xfId="0" applyNumberFormat="1" applyBorder="1" applyAlignment="1">
      <alignment/>
    </xf>
    <xf numFmtId="0" fontId="4" fillId="0" borderId="16" xfId="0" applyFont="1" applyBorder="1" applyAlignment="1">
      <alignment horizontal="right"/>
    </xf>
    <xf numFmtId="166" fontId="0" fillId="0" borderId="17" xfId="0" applyNumberFormat="1" applyBorder="1" applyAlignment="1">
      <alignment/>
    </xf>
    <xf numFmtId="0" fontId="4" fillId="0" borderId="0" xfId="0" applyFont="1" applyBorder="1" applyAlignment="1">
      <alignment horizontal="right"/>
    </xf>
    <xf numFmtId="166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 quotePrefix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15" applyNumberFormat="1" applyBorder="1" applyAlignment="1">
      <alignment/>
    </xf>
    <xf numFmtId="171" fontId="0" fillId="0" borderId="0" xfId="15" applyNumberFormat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0" fillId="0" borderId="10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3" xfId="15" applyNumberFormat="1" applyBorder="1" applyAlignment="1">
      <alignment/>
    </xf>
    <xf numFmtId="43" fontId="1" fillId="0" borderId="0" xfId="0" applyNumberFormat="1" applyFont="1" applyAlignment="1">
      <alignment/>
    </xf>
    <xf numFmtId="171" fontId="0" fillId="2" borderId="0" xfId="15" applyNumberFormat="1" applyFill="1" applyAlignment="1">
      <alignment/>
    </xf>
    <xf numFmtId="171" fontId="0" fillId="0" borderId="6" xfId="15" applyNumberFormat="1" applyFont="1" applyBorder="1" applyAlignment="1">
      <alignment/>
    </xf>
    <xf numFmtId="171" fontId="0" fillId="0" borderId="7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10" xfId="15" applyNumberFormat="1" applyFont="1" applyBorder="1" applyAlignment="1">
      <alignment/>
    </xf>
    <xf numFmtId="171" fontId="0" fillId="0" borderId="8" xfId="15" applyNumberFormat="1" applyFon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65" fontId="1" fillId="3" borderId="0" xfId="19" applyNumberFormat="1" applyFont="1" applyFill="1" applyAlignment="1">
      <alignment horizontal="center"/>
    </xf>
    <xf numFmtId="9" fontId="0" fillId="0" borderId="0" xfId="19" applyAlignment="1">
      <alignment/>
    </xf>
    <xf numFmtId="172" fontId="0" fillId="0" borderId="0" xfId="15" applyNumberFormat="1" applyFont="1" applyAlignment="1">
      <alignment horizontal="center"/>
    </xf>
    <xf numFmtId="9" fontId="0" fillId="2" borderId="0" xfId="19" applyFont="1" applyFill="1" applyAlignment="1">
      <alignment horizontal="center"/>
    </xf>
    <xf numFmtId="0" fontId="1" fillId="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1" fontId="0" fillId="0" borderId="0" xfId="15" applyNumberFormat="1" applyFill="1" applyAlignment="1">
      <alignment/>
    </xf>
    <xf numFmtId="43" fontId="0" fillId="0" borderId="0" xfId="15" applyFill="1" applyAlignment="1">
      <alignment horizontal="right"/>
    </xf>
    <xf numFmtId="9" fontId="10" fillId="0" borderId="0" xfId="19" applyFont="1" applyAlignment="1">
      <alignment/>
    </xf>
    <xf numFmtId="9" fontId="0" fillId="5" borderId="0" xfId="19" applyFill="1" applyAlignment="1">
      <alignment/>
    </xf>
    <xf numFmtId="171" fontId="0" fillId="0" borderId="13" xfId="15" applyNumberFormat="1" applyBorder="1" applyAlignment="1">
      <alignment/>
    </xf>
    <xf numFmtId="171" fontId="0" fillId="0" borderId="15" xfId="15" applyNumberFormat="1" applyBorder="1" applyAlignment="1">
      <alignment/>
    </xf>
    <xf numFmtId="9" fontId="0" fillId="0" borderId="15" xfId="19" applyBorder="1" applyAlignment="1">
      <alignment/>
    </xf>
    <xf numFmtId="9" fontId="0" fillId="0" borderId="17" xfId="19" applyBorder="1" applyAlignment="1">
      <alignment/>
    </xf>
    <xf numFmtId="0" fontId="1" fillId="4" borderId="0" xfId="0" applyFont="1" applyFill="1" applyAlignment="1">
      <alignment/>
    </xf>
    <xf numFmtId="0" fontId="11" fillId="4" borderId="0" xfId="0" applyFont="1" applyFill="1" applyBorder="1" applyAlignment="1">
      <alignment horizontal="right"/>
    </xf>
    <xf numFmtId="166" fontId="1" fillId="4" borderId="0" xfId="0" applyNumberFormat="1" applyFont="1" applyFill="1" applyBorder="1" applyAlignment="1">
      <alignment/>
    </xf>
    <xf numFmtId="9" fontId="0" fillId="6" borderId="0" xfId="19" applyFont="1" applyFill="1" applyAlignment="1">
      <alignment horizontal="center"/>
    </xf>
    <xf numFmtId="43" fontId="0" fillId="6" borderId="0" xfId="15" applyNumberFormat="1" applyFill="1" applyAlignment="1">
      <alignment/>
    </xf>
    <xf numFmtId="171" fontId="0" fillId="6" borderId="0" xfId="15" applyNumberFormat="1" applyFill="1" applyAlignment="1">
      <alignment/>
    </xf>
    <xf numFmtId="172" fontId="0" fillId="6" borderId="0" xfId="15" applyNumberFormat="1" applyFont="1" applyFill="1" applyAlignment="1">
      <alignment/>
    </xf>
    <xf numFmtId="171" fontId="0" fillId="2" borderId="0" xfId="15" applyNumberFormat="1" applyFont="1" applyFill="1" applyAlignment="1">
      <alignment/>
    </xf>
    <xf numFmtId="171" fontId="0" fillId="7" borderId="0" xfId="15" applyNumberFormat="1" applyFill="1" applyAlignment="1">
      <alignment/>
    </xf>
    <xf numFmtId="171" fontId="0" fillId="7" borderId="0" xfId="15" applyNumberFormat="1" applyFont="1" applyFill="1" applyAlignment="1">
      <alignment/>
    </xf>
    <xf numFmtId="0" fontId="1" fillId="0" borderId="0" xfId="0" applyFont="1" applyAlignment="1">
      <alignment horizontal="center"/>
    </xf>
    <xf numFmtId="0" fontId="12" fillId="8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27"/>
  <sheetViews>
    <sheetView workbookViewId="0" topLeftCell="A1">
      <selection activeCell="A1" sqref="A1:IV2"/>
    </sheetView>
  </sheetViews>
  <sheetFormatPr defaultColWidth="9.140625" defaultRowHeight="12.75"/>
  <cols>
    <col min="1" max="1" width="10.7109375" style="0" customWidth="1"/>
    <col min="2" max="9" width="8.7109375" style="0" customWidth="1"/>
  </cols>
  <sheetData>
    <row r="1" spans="1:12" ht="27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3" ht="12.75">
      <c r="A3" s="37" t="s">
        <v>30</v>
      </c>
    </row>
    <row r="4" ht="12.75">
      <c r="A4" s="4" t="s">
        <v>31</v>
      </c>
    </row>
    <row r="6" ht="13.5" thickBot="1"/>
    <row r="7" spans="2:3" ht="12.75">
      <c r="B7" s="42" t="s">
        <v>32</v>
      </c>
      <c r="C7" s="43">
        <v>0.25</v>
      </c>
    </row>
    <row r="8" spans="2:3" ht="12.75">
      <c r="B8" s="44" t="s">
        <v>33</v>
      </c>
      <c r="C8" s="45">
        <v>0.2</v>
      </c>
    </row>
    <row r="9" spans="2:3" ht="13.5" thickBot="1">
      <c r="B9" s="46" t="s">
        <v>2</v>
      </c>
      <c r="C9" s="47">
        <v>0.7049861430587696</v>
      </c>
    </row>
    <row r="10" spans="2:3" ht="12.75">
      <c r="B10" s="48"/>
      <c r="C10" s="50"/>
    </row>
    <row r="11" spans="2:3" ht="12.75">
      <c r="B11" s="51" t="s">
        <v>34</v>
      </c>
      <c r="C11" s="52" t="s">
        <v>35</v>
      </c>
    </row>
    <row r="12" spans="2:3" ht="12.75">
      <c r="B12" s="53" t="s">
        <v>35</v>
      </c>
      <c r="C12" s="54" t="s">
        <v>36</v>
      </c>
    </row>
    <row r="13" spans="2:3" ht="12.75">
      <c r="B13" s="48"/>
      <c r="C13" s="49"/>
    </row>
    <row r="14" spans="2:9" ht="12.75">
      <c r="B14" s="38">
        <f>$C$7^2</f>
        <v>0.0625</v>
      </c>
      <c r="C14" s="39">
        <f>$C$7*$C$8*$C$9</f>
        <v>0.03524930715293848</v>
      </c>
      <c r="D14" s="1" t="s">
        <v>0</v>
      </c>
      <c r="E14" s="38">
        <f>$C$7</f>
        <v>0.25</v>
      </c>
      <c r="F14" s="39">
        <v>0</v>
      </c>
      <c r="G14" s="1" t="s">
        <v>1</v>
      </c>
      <c r="H14" s="38">
        <f>$E$14</f>
        <v>0.25</v>
      </c>
      <c r="I14" s="39">
        <f>$E$15</f>
        <v>0.14099722861175393</v>
      </c>
    </row>
    <row r="15" spans="2:9" ht="12.75">
      <c r="B15" s="40">
        <f>$C$7*$C$8*$C$9</f>
        <v>0.03524930715293848</v>
      </c>
      <c r="C15" s="41">
        <f>$C$8^2</f>
        <v>0.04000000000000001</v>
      </c>
      <c r="E15" s="40">
        <f>$C$14/$E$14</f>
        <v>0.14099722861175393</v>
      </c>
      <c r="F15" s="41">
        <f>($C$15-$E$15^2)^0.5</f>
        <v>0.14184421568680483</v>
      </c>
      <c r="H15" s="40">
        <v>0</v>
      </c>
      <c r="I15" s="41">
        <f>$F$15</f>
        <v>0.14184421568680483</v>
      </c>
    </row>
    <row r="16" spans="2:3" ht="12.75">
      <c r="B16" s="48"/>
      <c r="C16" s="49"/>
    </row>
    <row r="17" spans="2:13" ht="12.75">
      <c r="B17" s="48"/>
      <c r="C17" s="49"/>
      <c r="E17" s="38">
        <f>E14</f>
        <v>0.25</v>
      </c>
      <c r="F17" s="39">
        <f>F14</f>
        <v>0</v>
      </c>
      <c r="G17" s="1" t="s">
        <v>1</v>
      </c>
      <c r="H17" s="10" t="s">
        <v>5</v>
      </c>
      <c r="I17" s="1" t="s">
        <v>0</v>
      </c>
      <c r="J17" s="12" t="str">
        <f>TEXT(E17,"0.0000")&amp;" x RAND1"</f>
        <v>0.2500 x RAND1</v>
      </c>
      <c r="K17" s="13"/>
      <c r="L17" s="13"/>
      <c r="M17" s="7"/>
    </row>
    <row r="18" spans="2:13" ht="12.75">
      <c r="B18" s="48"/>
      <c r="C18" s="49"/>
      <c r="E18" s="40">
        <f>E15</f>
        <v>0.14099722861175393</v>
      </c>
      <c r="F18" s="41">
        <f>F15</f>
        <v>0.14184421568680483</v>
      </c>
      <c r="H18" s="11" t="s">
        <v>6</v>
      </c>
      <c r="J18" s="14" t="str">
        <f>TEXT(E18,"0.0000")&amp;" x RAND1 + "&amp;TEXT(F18,"0.0000")&amp;" x RAND2"</f>
        <v>0.1410 x RAND1 + 0.1418 x RAND2</v>
      </c>
      <c r="K18" s="2"/>
      <c r="L18" s="2"/>
      <c r="M18" s="8"/>
    </row>
    <row r="19" spans="2:3" ht="12.75">
      <c r="B19" s="48"/>
      <c r="C19" s="49"/>
    </row>
    <row r="20" spans="2:3" ht="12.75">
      <c r="B20" s="48"/>
      <c r="C20" s="49"/>
    </row>
    <row r="21" spans="1:5" ht="12.75">
      <c r="A21" t="s">
        <v>38</v>
      </c>
      <c r="B21" s="3">
        <f>AVERAGE(B28:B527)</f>
        <v>0.026259534390121433</v>
      </c>
      <c r="C21" s="3">
        <f>AVERAGE(C28:C527)</f>
        <v>0.022579280844122352</v>
      </c>
      <c r="D21" s="3">
        <f>AVERAGE(D28:D527)</f>
        <v>0.006564883597530358</v>
      </c>
      <c r="E21" s="3">
        <f>AVERAGE(E28:E527)</f>
        <v>0.006905261955748813</v>
      </c>
    </row>
    <row r="22" spans="1:5" ht="12.75">
      <c r="A22" t="s">
        <v>37</v>
      </c>
      <c r="B22" s="3">
        <f>STDEV(B28:B527)</f>
        <v>1.0584081736985067</v>
      </c>
      <c r="C22" s="3">
        <f>STDEV(C28:C527)</f>
        <v>0.9630381288902836</v>
      </c>
      <c r="D22" s="3">
        <f>STDEV(D28:D527)</f>
        <v>0.2646020434246267</v>
      </c>
      <c r="E22" s="3">
        <f>STDEV(E28:E527)</f>
        <v>0.21062712096637276</v>
      </c>
    </row>
    <row r="23" spans="1:5" ht="12.75">
      <c r="A23" t="s">
        <v>40</v>
      </c>
      <c r="B23" s="3"/>
      <c r="C23" s="3">
        <f>CORREL(B28:B527,C28:C527)</f>
        <v>0.08421402317893699</v>
      </c>
      <c r="D23" s="3"/>
      <c r="E23" s="3">
        <f>CORREL(D28:D527,E28:E527)</f>
        <v>0.7631323590008686</v>
      </c>
    </row>
    <row r="24" spans="2:3" ht="12.75">
      <c r="B24" s="48"/>
      <c r="C24" s="49"/>
    </row>
    <row r="25" spans="2:5" ht="12.75">
      <c r="B25" s="115" t="s">
        <v>39</v>
      </c>
      <c r="C25" s="115"/>
      <c r="D25" s="15" t="s">
        <v>3</v>
      </c>
      <c r="E25" s="15"/>
    </row>
    <row r="26" spans="1:5" ht="12.75">
      <c r="A26" s="9" t="s">
        <v>4</v>
      </c>
      <c r="B26" s="9" t="s">
        <v>5</v>
      </c>
      <c r="C26" s="9" t="s">
        <v>6</v>
      </c>
      <c r="D26" s="9" t="s">
        <v>5</v>
      </c>
      <c r="E26" s="9" t="s">
        <v>6</v>
      </c>
    </row>
    <row r="27" spans="2:4" ht="12.75">
      <c r="B27" s="5"/>
      <c r="C27" s="5"/>
      <c r="D27" s="4"/>
    </row>
    <row r="28" spans="1:5" ht="12.75">
      <c r="A28" s="16">
        <v>1</v>
      </c>
      <c r="B28" s="3">
        <f aca="true" ca="1" t="shared" si="0" ref="B28:C47">NORMSINV(RAND())</f>
        <v>-1.4053693107025227</v>
      </c>
      <c r="C28" s="3">
        <f ca="1" t="shared" si="0"/>
        <v>-0.05335605439613056</v>
      </c>
      <c r="D28" s="3">
        <f aca="true" t="shared" si="1" ref="D28:D59">B28*$E$17</f>
        <v>-0.3513423276756307</v>
      </c>
      <c r="E28" s="3">
        <f aca="true" t="shared" si="2" ref="E28:E59">B28*$E$18+C28*$F$18</f>
        <v>-0.20572142567302826</v>
      </c>
    </row>
    <row r="29" spans="1:5" ht="12.75">
      <c r="A29" s="16">
        <v>2</v>
      </c>
      <c r="B29" s="3">
        <f ca="1" t="shared" si="0"/>
        <v>1.440870890400019</v>
      </c>
      <c r="C29" s="3">
        <f ca="1" t="shared" si="0"/>
        <v>2.4604675012198776</v>
      </c>
      <c r="D29" s="3">
        <f t="shared" si="1"/>
        <v>0.36021772260000473</v>
      </c>
      <c r="E29" s="3">
        <f t="shared" si="2"/>
        <v>0.5521618852671589</v>
      </c>
    </row>
    <row r="30" spans="1:5" ht="12.75">
      <c r="A30" s="16">
        <v>3</v>
      </c>
      <c r="B30" s="3">
        <f ca="1" t="shared" si="0"/>
        <v>0.9449053749626395</v>
      </c>
      <c r="C30" s="3">
        <f ca="1" t="shared" si="0"/>
        <v>-0.4061726780621038</v>
      </c>
      <c r="D30" s="3">
        <f t="shared" si="1"/>
        <v>0.23622634374065987</v>
      </c>
      <c r="E30" s="3">
        <f t="shared" si="2"/>
        <v>0.07561579421695416</v>
      </c>
    </row>
    <row r="31" spans="1:5" ht="12.75">
      <c r="A31" s="16">
        <v>4</v>
      </c>
      <c r="B31" s="3">
        <f ca="1" t="shared" si="0"/>
        <v>0.9683137189890887</v>
      </c>
      <c r="C31" s="3">
        <f ca="1" t="shared" si="0"/>
        <v>-1.116869055080592</v>
      </c>
      <c r="D31" s="3">
        <f t="shared" si="1"/>
        <v>0.24207842974727217</v>
      </c>
      <c r="E31" s="3">
        <f t="shared" si="2"/>
        <v>-0.021891864338567213</v>
      </c>
    </row>
    <row r="32" spans="1:5" ht="12.75">
      <c r="A32" s="16">
        <v>5</v>
      </c>
      <c r="B32" s="3">
        <f ca="1" t="shared" si="0"/>
        <v>1.2647266634802814</v>
      </c>
      <c r="C32" s="3">
        <f ca="1" t="shared" si="0"/>
        <v>-0.2585665441622641</v>
      </c>
      <c r="D32" s="3">
        <f t="shared" si="1"/>
        <v>0.31618166587007035</v>
      </c>
      <c r="E32" s="3">
        <f t="shared" si="2"/>
        <v>0.1416467858425661</v>
      </c>
    </row>
    <row r="33" spans="1:5" ht="12.75">
      <c r="A33" s="16">
        <v>6</v>
      </c>
      <c r="B33" s="3">
        <f ca="1" t="shared" si="0"/>
        <v>-0.566782930530791</v>
      </c>
      <c r="C33" s="3">
        <f ca="1" t="shared" si="0"/>
        <v>0.2602943971682432</v>
      </c>
      <c r="D33" s="3">
        <f t="shared" si="1"/>
        <v>-0.14169573263269775</v>
      </c>
      <c r="E33" s="3">
        <f t="shared" si="2"/>
        <v>-0.04299356781529065</v>
      </c>
    </row>
    <row r="34" spans="1:5" ht="12.75">
      <c r="A34" s="16">
        <v>7</v>
      </c>
      <c r="B34" s="3">
        <f ca="1" t="shared" si="0"/>
        <v>-0.15761803420101678</v>
      </c>
      <c r="C34" s="3">
        <f ca="1" t="shared" si="0"/>
        <v>0.2294949198742578</v>
      </c>
      <c r="D34" s="3">
        <f t="shared" si="1"/>
        <v>-0.039404508550254194</v>
      </c>
      <c r="E34" s="3">
        <f t="shared" si="2"/>
        <v>0.010328820912094201</v>
      </c>
    </row>
    <row r="35" spans="1:5" ht="12.75">
      <c r="A35" s="16">
        <v>8</v>
      </c>
      <c r="B35" s="3">
        <f ca="1" t="shared" si="0"/>
        <v>-0.36257122425088195</v>
      </c>
      <c r="C35" s="3">
        <f ca="1" t="shared" si="0"/>
        <v>-0.9521169811140153</v>
      </c>
      <c r="D35" s="3">
        <f t="shared" si="1"/>
        <v>-0.09064280606272049</v>
      </c>
      <c r="E35" s="3">
        <f t="shared" si="2"/>
        <v>-0.18617382422195097</v>
      </c>
    </row>
    <row r="36" spans="1:5" ht="12.75">
      <c r="A36" s="16">
        <v>9</v>
      </c>
      <c r="B36" s="3">
        <f ca="1" t="shared" si="0"/>
        <v>-0.166406897813482</v>
      </c>
      <c r="C36" s="3">
        <f ca="1" t="shared" si="0"/>
        <v>-0.20716528716981386</v>
      </c>
      <c r="D36" s="3">
        <f t="shared" si="1"/>
        <v>-0.0416017244533705</v>
      </c>
      <c r="E36" s="3">
        <f t="shared" si="2"/>
        <v>-0.05284810908971424</v>
      </c>
    </row>
    <row r="37" spans="1:5" ht="12.75">
      <c r="A37" s="16">
        <v>10</v>
      </c>
      <c r="B37" s="3">
        <f ca="1" t="shared" si="0"/>
        <v>-1.7695149584908467</v>
      </c>
      <c r="C37" s="3">
        <f ca="1" t="shared" si="0"/>
        <v>-0.4795427648164544</v>
      </c>
      <c r="D37" s="3">
        <f t="shared" si="1"/>
        <v>-0.4423787396227117</v>
      </c>
      <c r="E37" s="3">
        <f t="shared" si="2"/>
        <v>-0.31751707249792405</v>
      </c>
    </row>
    <row r="38" spans="1:5" ht="12.75">
      <c r="A38" s="16">
        <v>11</v>
      </c>
      <c r="B38" s="3">
        <f ca="1" t="shared" si="0"/>
        <v>1.6675539858890072</v>
      </c>
      <c r="C38" s="3">
        <f ca="1" t="shared" si="0"/>
        <v>2.700077975050898</v>
      </c>
      <c r="D38" s="3">
        <f t="shared" si="1"/>
        <v>0.4168884964722518</v>
      </c>
      <c r="E38" s="3">
        <f t="shared" si="2"/>
        <v>0.6181109332351447</v>
      </c>
    </row>
    <row r="39" spans="1:5" ht="12.75">
      <c r="A39" s="16">
        <v>12</v>
      </c>
      <c r="B39" s="3">
        <f ca="1" t="shared" si="0"/>
        <v>-0.34683330299568615</v>
      </c>
      <c r="C39" s="3">
        <f ca="1" t="shared" si="0"/>
        <v>-1.1161448984385203</v>
      </c>
      <c r="D39" s="3">
        <f t="shared" si="1"/>
        <v>-0.08670832574892154</v>
      </c>
      <c r="E39" s="3">
        <f t="shared" si="2"/>
        <v>-0.20722123222449282</v>
      </c>
    </row>
    <row r="40" spans="1:5" ht="12.75">
      <c r="A40" s="16">
        <v>13</v>
      </c>
      <c r="B40" s="3">
        <f ca="1" t="shared" si="0"/>
        <v>-0.3049743233880693</v>
      </c>
      <c r="C40" s="3">
        <f ca="1" t="shared" si="0"/>
        <v>1.1024290428685162</v>
      </c>
      <c r="D40" s="3">
        <f t="shared" si="1"/>
        <v>-0.07624358084701732</v>
      </c>
      <c r="E40" s="3">
        <f t="shared" si="2"/>
        <v>0.11337264854057702</v>
      </c>
    </row>
    <row r="41" spans="1:5" ht="12.75">
      <c r="A41" s="16">
        <v>14</v>
      </c>
      <c r="B41" s="3">
        <f ca="1" t="shared" si="0"/>
        <v>0.09251007433905173</v>
      </c>
      <c r="C41" s="3">
        <f ca="1" t="shared" si="0"/>
        <v>-1.14265007124505</v>
      </c>
      <c r="D41" s="3">
        <f t="shared" si="1"/>
        <v>0.023127518584762932</v>
      </c>
      <c r="E41" s="3">
        <f t="shared" si="2"/>
        <v>-0.14903463905975214</v>
      </c>
    </row>
    <row r="42" spans="1:5" ht="12.75">
      <c r="A42" s="16">
        <v>15</v>
      </c>
      <c r="B42" s="3">
        <f ca="1" t="shared" si="0"/>
        <v>-0.3804772011927716</v>
      </c>
      <c r="C42" s="3">
        <f ca="1" t="shared" si="0"/>
        <v>-0.5246085983294466</v>
      </c>
      <c r="D42" s="3">
        <f t="shared" si="1"/>
        <v>-0.0951193002981929</v>
      </c>
      <c r="E42" s="3">
        <f t="shared" si="2"/>
        <v>-0.12805892609073188</v>
      </c>
    </row>
    <row r="43" spans="1:5" ht="12.75">
      <c r="A43" s="16">
        <v>16</v>
      </c>
      <c r="B43" s="3">
        <f ca="1" t="shared" si="0"/>
        <v>1.6503502982511327</v>
      </c>
      <c r="C43" s="3">
        <f ca="1" t="shared" si="0"/>
        <v>1.117166325340138</v>
      </c>
      <c r="D43" s="3">
        <f t="shared" si="1"/>
        <v>0.41258757456278317</v>
      </c>
      <c r="E43" s="3">
        <f t="shared" si="2"/>
        <v>0.39115839950157294</v>
      </c>
    </row>
    <row r="44" spans="1:5" ht="12.75">
      <c r="A44" s="16">
        <v>17</v>
      </c>
      <c r="B44" s="3">
        <f ca="1" t="shared" si="0"/>
        <v>-0.14508856045822327</v>
      </c>
      <c r="C44" s="3">
        <f ca="1" t="shared" si="0"/>
        <v>2.0914923247995816</v>
      </c>
      <c r="D44" s="3">
        <f t="shared" si="1"/>
        <v>-0.03627214011455582</v>
      </c>
      <c r="E44" s="3">
        <f t="shared" si="2"/>
        <v>0.2762090034982903</v>
      </c>
    </row>
    <row r="45" spans="1:5" ht="12.75">
      <c r="A45" s="16">
        <v>18</v>
      </c>
      <c r="B45" s="3">
        <f ca="1" t="shared" si="0"/>
        <v>0.4903857679300371</v>
      </c>
      <c r="C45" s="3">
        <f ca="1" t="shared" si="0"/>
        <v>0.9052167622772396</v>
      </c>
      <c r="D45" s="3">
        <f t="shared" si="1"/>
        <v>0.12259644198250927</v>
      </c>
      <c r="E45" s="3">
        <f t="shared" si="2"/>
        <v>0.19754279590054585</v>
      </c>
    </row>
    <row r="46" spans="1:5" ht="12.75">
      <c r="A46" s="16">
        <v>19</v>
      </c>
      <c r="B46" s="3">
        <f ca="1" t="shared" si="0"/>
        <v>-0.011516302016187828</v>
      </c>
      <c r="C46" s="3">
        <f ca="1" t="shared" si="0"/>
        <v>-0.18951034759167984</v>
      </c>
      <c r="D46" s="3">
        <f t="shared" si="1"/>
        <v>-0.002879075504046957</v>
      </c>
      <c r="E46" s="3">
        <f t="shared" si="2"/>
        <v>-0.02850471328681403</v>
      </c>
    </row>
    <row r="47" spans="1:5" ht="12.75">
      <c r="A47" s="16">
        <v>20</v>
      </c>
      <c r="B47" s="3">
        <f ca="1" t="shared" si="0"/>
        <v>0.2443189464653439</v>
      </c>
      <c r="C47" s="3">
        <f ca="1" t="shared" si="0"/>
        <v>0.9810017447136128</v>
      </c>
      <c r="D47" s="3">
        <f t="shared" si="1"/>
        <v>0.06107973661633598</v>
      </c>
      <c r="E47" s="3">
        <f t="shared" si="2"/>
        <v>0.17359771741524652</v>
      </c>
    </row>
    <row r="48" spans="1:5" ht="12.75">
      <c r="A48" s="16">
        <v>21</v>
      </c>
      <c r="B48" s="3">
        <f aca="true" ca="1" t="shared" si="3" ref="B48:C67">NORMSINV(RAND())</f>
        <v>0.023357783195181996</v>
      </c>
      <c r="C48" s="3">
        <f ca="1" t="shared" si="3"/>
        <v>-1.2487856642286976</v>
      </c>
      <c r="D48" s="3">
        <f t="shared" si="1"/>
        <v>0.005839445798795499</v>
      </c>
      <c r="E48" s="3">
        <f t="shared" si="2"/>
        <v>-0.17383964040641037</v>
      </c>
    </row>
    <row r="49" spans="1:5" ht="12.75">
      <c r="A49" s="16">
        <v>22</v>
      </c>
      <c r="B49" s="3">
        <f ca="1" t="shared" si="3"/>
        <v>1.3260470646868514</v>
      </c>
      <c r="C49" s="3">
        <f ca="1" t="shared" si="3"/>
        <v>-1.2196007433054716</v>
      </c>
      <c r="D49" s="3">
        <f t="shared" si="1"/>
        <v>0.33151176617171285</v>
      </c>
      <c r="E49" s="3">
        <f t="shared" si="2"/>
        <v>0.013975650244388432</v>
      </c>
    </row>
    <row r="50" spans="1:5" ht="12.75">
      <c r="A50" s="16">
        <v>23</v>
      </c>
      <c r="B50" s="3">
        <f ca="1" t="shared" si="3"/>
        <v>-0.5471643911143222</v>
      </c>
      <c r="C50" s="3">
        <f ca="1" t="shared" si="3"/>
        <v>0.4105392798557097</v>
      </c>
      <c r="D50" s="3">
        <f t="shared" si="1"/>
        <v>-0.13679109777858056</v>
      </c>
      <c r="E50" s="3">
        <f t="shared" si="2"/>
        <v>-0.018916040582398416</v>
      </c>
    </row>
    <row r="51" spans="1:5" ht="12.75">
      <c r="A51" s="16">
        <v>24</v>
      </c>
      <c r="B51" s="3">
        <f ca="1" t="shared" si="3"/>
        <v>-1.5805010836213431</v>
      </c>
      <c r="C51" s="3">
        <f ca="1" t="shared" si="3"/>
        <v>-0.27616716762544224</v>
      </c>
      <c r="D51" s="3">
        <f t="shared" si="1"/>
        <v>-0.3951252709053358</v>
      </c>
      <c r="E51" s="3">
        <f t="shared" si="2"/>
        <v>-0.26201898789876055</v>
      </c>
    </row>
    <row r="52" spans="1:5" ht="12.75">
      <c r="A52" s="16">
        <v>25</v>
      </c>
      <c r="B52" s="3">
        <f ca="1" t="shared" si="3"/>
        <v>0.7270631491121571</v>
      </c>
      <c r="C52" s="3">
        <f ca="1" t="shared" si="3"/>
        <v>0.7265594075387773</v>
      </c>
      <c r="D52" s="3">
        <f t="shared" si="1"/>
        <v>0.18176578727803927</v>
      </c>
      <c r="E52" s="3">
        <f t="shared" si="2"/>
        <v>0.205572138362756</v>
      </c>
    </row>
    <row r="53" spans="1:5" ht="12.75">
      <c r="A53" s="16">
        <v>26</v>
      </c>
      <c r="B53" s="3">
        <f ca="1" t="shared" si="3"/>
        <v>-0.08621161480165218</v>
      </c>
      <c r="C53" s="3">
        <f ca="1" t="shared" si="3"/>
        <v>-1.0723430076146356</v>
      </c>
      <c r="D53" s="3">
        <f t="shared" si="1"/>
        <v>-0.021552903700413045</v>
      </c>
      <c r="E53" s="3">
        <f t="shared" si="2"/>
        <v>-0.1642612516235044</v>
      </c>
    </row>
    <row r="54" spans="1:5" ht="12.75">
      <c r="A54" s="16">
        <v>27</v>
      </c>
      <c r="B54" s="3">
        <f ca="1" t="shared" si="3"/>
        <v>0.9750979385947167</v>
      </c>
      <c r="C54" s="3">
        <f ca="1" t="shared" si="3"/>
        <v>0.2072524108386734</v>
      </c>
      <c r="D54" s="3">
        <f t="shared" si="1"/>
        <v>0.24377448464867918</v>
      </c>
      <c r="E54" s="3">
        <f t="shared" si="2"/>
        <v>0.16688366263150034</v>
      </c>
    </row>
    <row r="55" spans="1:5" ht="12.75">
      <c r="A55" s="16">
        <v>28</v>
      </c>
      <c r="B55" s="3">
        <f ca="1" t="shared" si="3"/>
        <v>1.2874240881105945</v>
      </c>
      <c r="C55" s="3">
        <f ca="1" t="shared" si="3"/>
        <v>1.8363167866739785</v>
      </c>
      <c r="D55" s="3">
        <f t="shared" si="1"/>
        <v>0.3218560220276486</v>
      </c>
      <c r="E55" s="3">
        <f t="shared" si="2"/>
        <v>0.44199414282989247</v>
      </c>
    </row>
    <row r="56" spans="1:5" ht="12.75">
      <c r="A56" s="16">
        <v>29</v>
      </c>
      <c r="B56" s="3">
        <f ca="1" t="shared" si="3"/>
        <v>0.8715508420064395</v>
      </c>
      <c r="C56" s="3">
        <f ca="1" t="shared" si="3"/>
        <v>-0.6306774666817498</v>
      </c>
      <c r="D56" s="3">
        <f t="shared" si="1"/>
        <v>0.21788771050160988</v>
      </c>
      <c r="E56" s="3">
        <f t="shared" si="2"/>
        <v>0.03342830270433479</v>
      </c>
    </row>
    <row r="57" spans="1:5" ht="12.75">
      <c r="A57" s="16">
        <v>30</v>
      </c>
      <c r="B57" s="3">
        <f ca="1" t="shared" si="3"/>
        <v>-0.8886943077018827</v>
      </c>
      <c r="C57" s="3">
        <f ca="1" t="shared" si="3"/>
        <v>-1.3547813537208255</v>
      </c>
      <c r="D57" s="3">
        <f t="shared" si="1"/>
        <v>-0.22217357692547068</v>
      </c>
      <c r="E57" s="3">
        <f t="shared" si="2"/>
        <v>-0.3174713330146449</v>
      </c>
    </row>
    <row r="58" spans="1:5" ht="12.75">
      <c r="A58" s="16">
        <v>31</v>
      </c>
      <c r="B58" s="3">
        <f ca="1" t="shared" si="3"/>
        <v>-0.41923965779566297</v>
      </c>
      <c r="C58" s="3">
        <f ca="1" t="shared" si="3"/>
        <v>0.08251790927370622</v>
      </c>
      <c r="D58" s="3">
        <f t="shared" si="1"/>
        <v>-0.10480991444891574</v>
      </c>
      <c r="E58" s="3">
        <f t="shared" si="2"/>
        <v>-0.0474069417522848</v>
      </c>
    </row>
    <row r="59" spans="1:5" ht="12.75">
      <c r="A59" s="16">
        <v>32</v>
      </c>
      <c r="B59" s="3">
        <f ca="1" t="shared" si="3"/>
        <v>1.2456505484182716</v>
      </c>
      <c r="C59" s="3">
        <f ca="1" t="shared" si="3"/>
        <v>1.2965763429706767</v>
      </c>
      <c r="D59" s="3">
        <f t="shared" si="1"/>
        <v>0.3114126371045679</v>
      </c>
      <c r="E59" s="3">
        <f t="shared" si="2"/>
        <v>0.359545129592429</v>
      </c>
    </row>
    <row r="60" spans="1:5" ht="12.75">
      <c r="A60" s="16">
        <v>33</v>
      </c>
      <c r="B60" s="3">
        <f ca="1" t="shared" si="3"/>
        <v>-2.0044583868186274</v>
      </c>
      <c r="C60" s="3">
        <f ca="1" t="shared" si="3"/>
        <v>0.4905242371393356</v>
      </c>
      <c r="D60" s="3">
        <f aca="true" t="shared" si="4" ref="D60:D91">B60*$E$17</f>
        <v>-0.5011145967046569</v>
      </c>
      <c r="E60" s="3">
        <f aca="true" t="shared" si="5" ref="E60:E91">B60*$E$18+C60*$F$18</f>
        <v>-0.21304505171661617</v>
      </c>
    </row>
    <row r="61" spans="1:5" ht="12.75">
      <c r="A61" s="16">
        <v>34</v>
      </c>
      <c r="B61" s="3">
        <f ca="1" t="shared" si="3"/>
        <v>-2.140255825879253</v>
      </c>
      <c r="C61" s="3">
        <f ca="1" t="shared" si="3"/>
        <v>1.5181492544290305</v>
      </c>
      <c r="D61" s="3">
        <f t="shared" si="4"/>
        <v>-0.5350639564698132</v>
      </c>
      <c r="E61" s="3">
        <f t="shared" si="5"/>
        <v>-0.08642944967914187</v>
      </c>
    </row>
    <row r="62" spans="1:5" ht="12.75">
      <c r="A62" s="16">
        <v>35</v>
      </c>
      <c r="B62" s="3">
        <f ca="1" t="shared" si="3"/>
        <v>0.2360491589609111</v>
      </c>
      <c r="C62" s="3">
        <f ca="1" t="shared" si="3"/>
        <v>1.5192464875313418</v>
      </c>
      <c r="D62" s="3">
        <f t="shared" si="4"/>
        <v>0.05901228974022778</v>
      </c>
      <c r="E62" s="3">
        <f t="shared" si="5"/>
        <v>0.24877860368844013</v>
      </c>
    </row>
    <row r="63" spans="1:5" ht="12.75">
      <c r="A63" s="16">
        <v>36</v>
      </c>
      <c r="B63" s="3">
        <f ca="1" t="shared" si="3"/>
        <v>-0.3804900602256799</v>
      </c>
      <c r="C63" s="3">
        <f ca="1" t="shared" si="3"/>
        <v>-0.2796184052694186</v>
      </c>
      <c r="D63" s="3">
        <f t="shared" si="4"/>
        <v>-0.09512251505641997</v>
      </c>
      <c r="E63" s="3">
        <f t="shared" si="5"/>
        <v>-0.09331029739317603</v>
      </c>
    </row>
    <row r="64" spans="1:5" ht="12.75">
      <c r="A64" s="16">
        <v>37</v>
      </c>
      <c r="B64" s="3">
        <f ca="1" t="shared" si="3"/>
        <v>3.5960832834199614</v>
      </c>
      <c r="C64" s="3">
        <f ca="1" t="shared" si="3"/>
        <v>0.561785993580739</v>
      </c>
      <c r="D64" s="3">
        <f t="shared" si="4"/>
        <v>0.8990208208549904</v>
      </c>
      <c r="E64" s="3">
        <f t="shared" si="5"/>
        <v>0.5867238704625632</v>
      </c>
    </row>
    <row r="65" spans="1:5" ht="12.75">
      <c r="A65" s="16">
        <v>38</v>
      </c>
      <c r="B65" s="3">
        <f ca="1" t="shared" si="3"/>
        <v>-0.04187283432629679</v>
      </c>
      <c r="C65" s="3">
        <f ca="1" t="shared" si="3"/>
        <v>-1.340967548761721</v>
      </c>
      <c r="D65" s="3">
        <f t="shared" si="4"/>
        <v>-0.010468208581574198</v>
      </c>
      <c r="E65" s="3">
        <f t="shared" si="5"/>
        <v>-0.19611244380969048</v>
      </c>
    </row>
    <row r="66" spans="1:5" ht="12.75">
      <c r="A66" s="16">
        <v>39</v>
      </c>
      <c r="B66" s="3">
        <f ca="1" t="shared" si="3"/>
        <v>0.9900299124607754</v>
      </c>
      <c r="C66" s="3">
        <f ca="1" t="shared" si="3"/>
        <v>-0.08225422873856689</v>
      </c>
      <c r="D66" s="3">
        <f t="shared" si="4"/>
        <v>0.24750747811519386</v>
      </c>
      <c r="E66" s="3">
        <f t="shared" si="5"/>
        <v>0.12792418733736163</v>
      </c>
    </row>
    <row r="67" spans="1:5" ht="12.75">
      <c r="A67" s="16">
        <v>40</v>
      </c>
      <c r="B67" s="3">
        <f ca="1" t="shared" si="3"/>
        <v>-0.6405119464784721</v>
      </c>
      <c r="C67" s="3">
        <f ca="1" t="shared" si="3"/>
        <v>-1.352360208689551</v>
      </c>
      <c r="D67" s="3">
        <f t="shared" si="4"/>
        <v>-0.16012798661961802</v>
      </c>
      <c r="E67" s="3">
        <f t="shared" si="5"/>
        <v>-0.2821348824737977</v>
      </c>
    </row>
    <row r="68" spans="1:5" ht="12.75">
      <c r="A68" s="16">
        <v>41</v>
      </c>
      <c r="B68" s="3">
        <f aca="true" ca="1" t="shared" si="6" ref="B68:C87">NORMSINV(RAND())</f>
        <v>1.3188437617180577</v>
      </c>
      <c r="C68" s="3">
        <f ca="1" t="shared" si="6"/>
        <v>0.15083095526715362</v>
      </c>
      <c r="D68" s="3">
        <f t="shared" si="4"/>
        <v>0.32971094042951443</v>
      </c>
      <c r="E68" s="3">
        <f t="shared" si="5"/>
        <v>0.20734781392530743</v>
      </c>
    </row>
    <row r="69" spans="1:5" ht="12.75">
      <c r="A69" s="16">
        <v>42</v>
      </c>
      <c r="B69" s="3">
        <f ca="1" t="shared" si="6"/>
        <v>-0.47094579199383924</v>
      </c>
      <c r="C69" s="3">
        <f ca="1" t="shared" si="6"/>
        <v>0.2679231805205652</v>
      </c>
      <c r="D69" s="3">
        <f t="shared" si="4"/>
        <v>-0.11773644799845981</v>
      </c>
      <c r="E69" s="3">
        <f t="shared" si="5"/>
        <v>-0.028398698092245073</v>
      </c>
    </row>
    <row r="70" spans="1:5" ht="12.75">
      <c r="A70" s="16">
        <v>43</v>
      </c>
      <c r="B70" s="3">
        <f ca="1" t="shared" si="6"/>
        <v>-3.1100533642569905</v>
      </c>
      <c r="C70" s="3">
        <f ca="1" t="shared" si="6"/>
        <v>0.3673497036878536</v>
      </c>
      <c r="D70" s="3">
        <f t="shared" si="4"/>
        <v>-0.7775133410642476</v>
      </c>
      <c r="E70" s="3">
        <f t="shared" si="5"/>
        <v>-0.3864024745925136</v>
      </c>
    </row>
    <row r="71" spans="1:5" ht="12.75">
      <c r="A71" s="16">
        <v>44</v>
      </c>
      <c r="B71" s="3">
        <f ca="1" t="shared" si="6"/>
        <v>0.1520762662265172</v>
      </c>
      <c r="C71" s="3">
        <f ca="1" t="shared" si="6"/>
        <v>0.7347062302310239</v>
      </c>
      <c r="D71" s="3">
        <f t="shared" si="4"/>
        <v>0.0380190665566293</v>
      </c>
      <c r="E71" s="3">
        <f t="shared" si="5"/>
        <v>0.12565616106289085</v>
      </c>
    </row>
    <row r="72" spans="1:5" ht="12.75">
      <c r="A72" s="16">
        <v>45</v>
      </c>
      <c r="B72" s="3">
        <f ca="1" t="shared" si="6"/>
        <v>0.16382071167340562</v>
      </c>
      <c r="C72" s="3">
        <f ca="1" t="shared" si="6"/>
        <v>-0.445567057089739</v>
      </c>
      <c r="D72" s="3">
        <f t="shared" si="4"/>
        <v>0.040955177918351404</v>
      </c>
      <c r="E72" s="3">
        <f t="shared" si="5"/>
        <v>-0.04010284341361642</v>
      </c>
    </row>
    <row r="73" spans="1:5" ht="12.75">
      <c r="A73" s="16">
        <v>46</v>
      </c>
      <c r="B73" s="3">
        <f ca="1" t="shared" si="6"/>
        <v>2.0166660007685673</v>
      </c>
      <c r="C73" s="3">
        <f ca="1" t="shared" si="6"/>
        <v>-1.8784688921722807</v>
      </c>
      <c r="D73" s="3">
        <f t="shared" si="4"/>
        <v>0.5041665001921418</v>
      </c>
      <c r="E73" s="3">
        <f t="shared" si="5"/>
        <v>0.01789437044167891</v>
      </c>
    </row>
    <row r="74" spans="1:5" ht="12.75">
      <c r="A74" s="16">
        <v>47</v>
      </c>
      <c r="B74" s="3">
        <f ca="1" t="shared" si="6"/>
        <v>1.204553984069955</v>
      </c>
      <c r="C74" s="3">
        <f ca="1" t="shared" si="6"/>
        <v>-0.4399540015954546</v>
      </c>
      <c r="D74" s="3">
        <f t="shared" si="4"/>
        <v>0.30113849601748877</v>
      </c>
      <c r="E74" s="3">
        <f t="shared" si="5"/>
        <v>0.10743384317253192</v>
      </c>
    </row>
    <row r="75" spans="1:5" ht="12.75">
      <c r="A75" s="16">
        <v>48</v>
      </c>
      <c r="B75" s="3">
        <f ca="1" t="shared" si="6"/>
        <v>-1.7970715127950725</v>
      </c>
      <c r="C75" s="3">
        <f ca="1" t="shared" si="6"/>
        <v>-1.0228569329426667</v>
      </c>
      <c r="D75" s="3">
        <f t="shared" si="4"/>
        <v>-0.4492678781987681</v>
      </c>
      <c r="E75" s="3">
        <f t="shared" si="5"/>
        <v>-0.39846844233430057</v>
      </c>
    </row>
    <row r="76" spans="1:5" ht="12.75">
      <c r="A76" s="16">
        <v>49</v>
      </c>
      <c r="B76" s="3">
        <f ca="1" t="shared" si="6"/>
        <v>-0.25120057629287107</v>
      </c>
      <c r="C76" s="3">
        <f ca="1" t="shared" si="6"/>
        <v>0.6937603539705595</v>
      </c>
      <c r="D76" s="3">
        <f t="shared" si="4"/>
        <v>-0.06280014407321777</v>
      </c>
      <c r="E76" s="3">
        <f t="shared" si="5"/>
        <v>0.06298730820058382</v>
      </c>
    </row>
    <row r="77" spans="1:5" ht="12.75">
      <c r="A77" s="16">
        <v>50</v>
      </c>
      <c r="B77" s="3">
        <f ca="1" t="shared" si="6"/>
        <v>-0.46389543190440774</v>
      </c>
      <c r="C77" s="3">
        <f ca="1" t="shared" si="6"/>
        <v>0.21689203731738727</v>
      </c>
      <c r="D77" s="3">
        <f t="shared" si="4"/>
        <v>-0.11597385797610194</v>
      </c>
      <c r="E77" s="3">
        <f t="shared" si="5"/>
        <v>-0.03464308934217611</v>
      </c>
    </row>
    <row r="78" spans="1:5" ht="12.75">
      <c r="A78" s="16">
        <v>51</v>
      </c>
      <c r="B78" s="3">
        <f ca="1" t="shared" si="6"/>
        <v>1.5736607475092188</v>
      </c>
      <c r="C78" s="3">
        <f ca="1" t="shared" si="6"/>
        <v>0.7868275554937088</v>
      </c>
      <c r="D78" s="3">
        <f t="shared" si="4"/>
        <v>0.3934151868773047</v>
      </c>
      <c r="E78" s="3">
        <f t="shared" si="5"/>
        <v>0.33348874166367193</v>
      </c>
    </row>
    <row r="79" spans="1:5" ht="12.75">
      <c r="A79" s="16">
        <v>52</v>
      </c>
      <c r="B79" s="3">
        <f ca="1" t="shared" si="6"/>
        <v>1.3828190810770513</v>
      </c>
      <c r="C79" s="3">
        <f ca="1" t="shared" si="6"/>
        <v>1.4664226735064911</v>
      </c>
      <c r="D79" s="3">
        <f t="shared" si="4"/>
        <v>0.34570477026926283</v>
      </c>
      <c r="E79" s="3">
        <f t="shared" si="5"/>
        <v>0.40297723209219216</v>
      </c>
    </row>
    <row r="80" spans="1:5" ht="12.75">
      <c r="A80" s="16">
        <v>53</v>
      </c>
      <c r="B80" s="3">
        <f ca="1" t="shared" si="6"/>
        <v>-0.40095279618103496</v>
      </c>
      <c r="C80" s="3">
        <f ca="1" t="shared" si="6"/>
        <v>0.1009110715045852</v>
      </c>
      <c r="D80" s="3">
        <f t="shared" si="4"/>
        <v>-0.10023819904525874</v>
      </c>
      <c r="E80" s="3">
        <f t="shared" si="5"/>
        <v>-0.042219581273976396</v>
      </c>
    </row>
    <row r="81" spans="1:5" ht="12.75">
      <c r="A81" s="16">
        <v>54</v>
      </c>
      <c r="B81" s="3">
        <f ca="1" t="shared" si="6"/>
        <v>0.5920963432155686</v>
      </c>
      <c r="C81" s="3">
        <f ca="1" t="shared" si="6"/>
        <v>0.6062713231197152</v>
      </c>
      <c r="D81" s="3">
        <f t="shared" si="4"/>
        <v>0.14802408580389215</v>
      </c>
      <c r="E81" s="3">
        <f t="shared" si="5"/>
        <v>0.16948002378586646</v>
      </c>
    </row>
    <row r="82" spans="1:5" ht="12.75">
      <c r="A82" s="16">
        <v>55</v>
      </c>
      <c r="B82" s="3">
        <f ca="1" t="shared" si="6"/>
        <v>-0.8899900219893617</v>
      </c>
      <c r="C82" s="3">
        <f ca="1" t="shared" si="6"/>
        <v>0.6632809666773234</v>
      </c>
      <c r="D82" s="3">
        <f t="shared" si="4"/>
        <v>-0.22249750549734043</v>
      </c>
      <c r="E82" s="3">
        <f t="shared" si="5"/>
        <v>-0.03140355809428326</v>
      </c>
    </row>
    <row r="83" spans="1:5" ht="12.75">
      <c r="A83" s="16">
        <v>56</v>
      </c>
      <c r="B83" s="3">
        <f ca="1" t="shared" si="6"/>
        <v>-0.18953014710431682</v>
      </c>
      <c r="C83" s="3">
        <f ca="1" t="shared" si="6"/>
        <v>1.8992965470254428</v>
      </c>
      <c r="D83" s="3">
        <f t="shared" si="4"/>
        <v>-0.047382536776079204</v>
      </c>
      <c r="E83" s="3">
        <f t="shared" si="5"/>
        <v>0.24268100358939387</v>
      </c>
    </row>
    <row r="84" spans="1:5" ht="12.75">
      <c r="A84" s="16">
        <v>57</v>
      </c>
      <c r="B84" s="3">
        <f ca="1" t="shared" si="6"/>
        <v>-1.4455575058836097</v>
      </c>
      <c r="C84" s="3">
        <f ca="1" t="shared" si="6"/>
        <v>0.10406059810362561</v>
      </c>
      <c r="D84" s="3">
        <f t="shared" si="4"/>
        <v>-0.3613893764709024</v>
      </c>
      <c r="E84" s="3">
        <f t="shared" si="5"/>
        <v>-0.18905920820659955</v>
      </c>
    </row>
    <row r="85" spans="1:5" ht="12.75">
      <c r="A85" s="16">
        <v>58</v>
      </c>
      <c r="B85" s="3">
        <f ca="1" t="shared" si="6"/>
        <v>-0.1303469147818651</v>
      </c>
      <c r="C85" s="3">
        <f ca="1" t="shared" si="6"/>
        <v>0.08423858651298918</v>
      </c>
      <c r="D85" s="3">
        <f t="shared" si="4"/>
        <v>-0.03258672869546628</v>
      </c>
      <c r="E85" s="3">
        <f t="shared" si="5"/>
        <v>-0.006429797507835436</v>
      </c>
    </row>
    <row r="86" spans="1:5" ht="12.75">
      <c r="A86" s="16">
        <v>59</v>
      </c>
      <c r="B86" s="3">
        <f ca="1" t="shared" si="6"/>
        <v>0.4571995253905219</v>
      </c>
      <c r="C86" s="3">
        <f ca="1" t="shared" si="6"/>
        <v>1.6072330784717068</v>
      </c>
      <c r="D86" s="3">
        <f t="shared" si="4"/>
        <v>0.11429988134763047</v>
      </c>
      <c r="E86" s="3">
        <f t="shared" si="5"/>
        <v>0.2924405814443809</v>
      </c>
    </row>
    <row r="87" spans="1:5" ht="12.75">
      <c r="A87" s="16">
        <v>60</v>
      </c>
      <c r="B87" s="3">
        <f ca="1" t="shared" si="6"/>
        <v>0.4229228584636745</v>
      </c>
      <c r="C87" s="3">
        <f ca="1" t="shared" si="6"/>
        <v>0.28966150307371274</v>
      </c>
      <c r="D87" s="3">
        <f t="shared" si="4"/>
        <v>0.10573071461591863</v>
      </c>
      <c r="E87" s="3">
        <f t="shared" si="5"/>
        <v>0.10071775967809096</v>
      </c>
    </row>
    <row r="88" spans="1:5" ht="12.75">
      <c r="A88" s="16">
        <v>61</v>
      </c>
      <c r="B88" s="3">
        <f aca="true" ca="1" t="shared" si="7" ref="B88:C107">NORMSINV(RAND())</f>
        <v>0.7794358059097801</v>
      </c>
      <c r="C88" s="3">
        <f ca="1" t="shared" si="7"/>
        <v>0.3436573283062112</v>
      </c>
      <c r="D88" s="3">
        <f t="shared" si="4"/>
        <v>0.19485895147744503</v>
      </c>
      <c r="E88" s="3">
        <f t="shared" si="5"/>
        <v>0.15864409271266525</v>
      </c>
    </row>
    <row r="89" spans="1:5" ht="12.75">
      <c r="A89" s="16">
        <v>62</v>
      </c>
      <c r="B89" s="3">
        <f ca="1" t="shared" si="7"/>
        <v>0.8537467810970056</v>
      </c>
      <c r="C89" s="3">
        <f ca="1" t="shared" si="7"/>
        <v>-0.34008250110790517</v>
      </c>
      <c r="D89" s="3">
        <f t="shared" si="4"/>
        <v>0.2134366952742514</v>
      </c>
      <c r="E89" s="3">
        <f t="shared" si="5"/>
        <v>0.0721371944324258</v>
      </c>
    </row>
    <row r="90" spans="1:5" ht="12.75">
      <c r="A90" s="16">
        <v>63</v>
      </c>
      <c r="B90" s="3">
        <f ca="1" t="shared" si="7"/>
        <v>0.01480987790288155</v>
      </c>
      <c r="C90" s="3">
        <f ca="1" t="shared" si="7"/>
        <v>0.016320877549754323</v>
      </c>
      <c r="D90" s="3">
        <f t="shared" si="4"/>
        <v>0.0037024694757203875</v>
      </c>
      <c r="E90" s="3">
        <f t="shared" si="5"/>
        <v>0.004403173815750035</v>
      </c>
    </row>
    <row r="91" spans="1:5" ht="12.75">
      <c r="A91" s="16">
        <v>64</v>
      </c>
      <c r="B91" s="3">
        <f ca="1" t="shared" si="7"/>
        <v>-0.3633195523392444</v>
      </c>
      <c r="C91" s="3">
        <f ca="1" t="shared" si="7"/>
        <v>0.7662106044521639</v>
      </c>
      <c r="D91" s="3">
        <f t="shared" si="4"/>
        <v>-0.0908298880848111</v>
      </c>
      <c r="E91" s="3">
        <f t="shared" si="5"/>
        <v>0.0574554922591333</v>
      </c>
    </row>
    <row r="92" spans="1:5" ht="12.75">
      <c r="A92" s="16">
        <v>65</v>
      </c>
      <c r="B92" s="3">
        <f ca="1" t="shared" si="7"/>
        <v>-0.23938224098747646</v>
      </c>
      <c r="C92" s="3">
        <f ca="1" t="shared" si="7"/>
        <v>-0.056586044142644676</v>
      </c>
      <c r="D92" s="3">
        <f aca="true" t="shared" si="8" ref="D92:D127">B92*$E$17</f>
        <v>-0.059845560246869114</v>
      </c>
      <c r="E92" s="3">
        <f aca="true" t="shared" si="9" ref="E92:E127">B92*$E$18+C92*$F$18</f>
        <v>-0.04177863560833754</v>
      </c>
    </row>
    <row r="93" spans="1:5" ht="12.75">
      <c r="A93" s="16">
        <v>66</v>
      </c>
      <c r="B93" s="3">
        <f ca="1" t="shared" si="7"/>
        <v>0.5071501840729753</v>
      </c>
      <c r="C93" s="3">
        <f ca="1" t="shared" si="7"/>
        <v>0.6754750870766482</v>
      </c>
      <c r="D93" s="3">
        <f t="shared" si="8"/>
        <v>0.12678754601824382</v>
      </c>
      <c r="E93" s="3">
        <f t="shared" si="9"/>
        <v>0.16731900438659375</v>
      </c>
    </row>
    <row r="94" spans="1:5" ht="12.75">
      <c r="A94" s="16">
        <v>67</v>
      </c>
      <c r="B94" s="3">
        <f ca="1" t="shared" si="7"/>
        <v>-0.5805974448125155</v>
      </c>
      <c r="C94" s="3">
        <f ca="1" t="shared" si="7"/>
        <v>-0.06527555523878315</v>
      </c>
      <c r="D94" s="3">
        <f t="shared" si="8"/>
        <v>-0.14514936120312888</v>
      </c>
      <c r="E94" s="3">
        <f t="shared" si="9"/>
        <v>-0.09112159059399633</v>
      </c>
    </row>
    <row r="95" spans="1:5" ht="12.75">
      <c r="A95" s="16">
        <v>68</v>
      </c>
      <c r="B95" s="3">
        <f ca="1" t="shared" si="7"/>
        <v>-0.22744047457697553</v>
      </c>
      <c r="C95" s="3">
        <f ca="1" t="shared" si="7"/>
        <v>-0.14439808824967615</v>
      </c>
      <c r="D95" s="3">
        <f t="shared" si="8"/>
        <v>-0.05686011864424388</v>
      </c>
      <c r="E95" s="3">
        <f t="shared" si="9"/>
        <v>-0.05255051016394496</v>
      </c>
    </row>
    <row r="96" spans="1:5" ht="12.75">
      <c r="A96" s="16">
        <v>69</v>
      </c>
      <c r="B96" s="3">
        <f ca="1" t="shared" si="7"/>
        <v>0.9015306461801136</v>
      </c>
      <c r="C96" s="3">
        <f ca="1" t="shared" si="7"/>
        <v>-1.106290732837044</v>
      </c>
      <c r="D96" s="3">
        <f t="shared" si="8"/>
        <v>0.2253826615450284</v>
      </c>
      <c r="E96" s="3">
        <f t="shared" si="9"/>
        <v>-0.029807618700891325</v>
      </c>
    </row>
    <row r="97" spans="1:5" ht="12.75">
      <c r="A97" s="16">
        <v>70</v>
      </c>
      <c r="B97" s="3">
        <f ca="1" t="shared" si="7"/>
        <v>-1.0583654397492164</v>
      </c>
      <c r="C97" s="3">
        <f ca="1" t="shared" si="7"/>
        <v>0.5471385444387311</v>
      </c>
      <c r="D97" s="3">
        <f t="shared" si="8"/>
        <v>-0.2645913599373041</v>
      </c>
      <c r="E97" s="3">
        <f t="shared" si="9"/>
        <v>-0.07161815615516792</v>
      </c>
    </row>
    <row r="98" spans="1:5" ht="12.75">
      <c r="A98" s="16">
        <v>71</v>
      </c>
      <c r="B98" s="3">
        <f ca="1" t="shared" si="7"/>
        <v>0.744362584561004</v>
      </c>
      <c r="C98" s="3">
        <f ca="1" t="shared" si="7"/>
        <v>-0.4302968290159209</v>
      </c>
      <c r="D98" s="3">
        <f t="shared" si="8"/>
        <v>0.186090646140251</v>
      </c>
      <c r="E98" s="3">
        <f t="shared" si="9"/>
        <v>0.043917945281101434</v>
      </c>
    </row>
    <row r="99" spans="1:5" ht="12.75">
      <c r="A99" s="16">
        <v>72</v>
      </c>
      <c r="B99" s="3">
        <f ca="1" t="shared" si="7"/>
        <v>-0.8937332418045529</v>
      </c>
      <c r="C99" s="3">
        <f ca="1" t="shared" si="7"/>
        <v>-1.7822510764694481</v>
      </c>
      <c r="D99" s="3">
        <f t="shared" si="8"/>
        <v>-0.22343331045113823</v>
      </c>
      <c r="E99" s="3">
        <f t="shared" si="9"/>
        <v>-0.378815916311413</v>
      </c>
    </row>
    <row r="100" spans="1:5" ht="12.75">
      <c r="A100" s="16">
        <v>73</v>
      </c>
      <c r="B100" s="3">
        <f ca="1" t="shared" si="7"/>
        <v>-0.4649175432592263</v>
      </c>
      <c r="C100" s="3">
        <f ca="1" t="shared" si="7"/>
        <v>-0.4310199571978145</v>
      </c>
      <c r="D100" s="3">
        <f t="shared" si="8"/>
        <v>-0.11622938581480657</v>
      </c>
      <c r="E100" s="3">
        <f t="shared" si="9"/>
        <v>-0.1266897729066203</v>
      </c>
    </row>
    <row r="101" spans="1:5" ht="12.75">
      <c r="A101" s="16">
        <v>74</v>
      </c>
      <c r="B101" s="3">
        <f ca="1" t="shared" si="7"/>
        <v>0.657054951548055</v>
      </c>
      <c r="C101" s="3">
        <f ca="1" t="shared" si="7"/>
        <v>-0.9282274440602853</v>
      </c>
      <c r="D101" s="3">
        <f t="shared" si="8"/>
        <v>0.16426373788701376</v>
      </c>
      <c r="E101" s="3">
        <f t="shared" si="9"/>
        <v>-0.03902076656779266</v>
      </c>
    </row>
    <row r="102" spans="1:5" ht="12.75">
      <c r="A102" s="16">
        <v>75</v>
      </c>
      <c r="B102" s="3">
        <f ca="1" t="shared" si="7"/>
        <v>-0.441728582375732</v>
      </c>
      <c r="C102" s="3">
        <f ca="1" t="shared" si="7"/>
        <v>1.20977634646085</v>
      </c>
      <c r="D102" s="3">
        <f t="shared" si="8"/>
        <v>-0.110432145593933</v>
      </c>
      <c r="E102" s="3">
        <f t="shared" si="9"/>
        <v>0.10931727110661046</v>
      </c>
    </row>
    <row r="103" spans="1:5" ht="12.75">
      <c r="A103" s="16">
        <v>76</v>
      </c>
      <c r="B103" s="3">
        <f ca="1" t="shared" si="7"/>
        <v>1.2078364530786705</v>
      </c>
      <c r="C103" s="3">
        <f ca="1" t="shared" si="7"/>
        <v>1.0144782258322245</v>
      </c>
      <c r="D103" s="3">
        <f t="shared" si="8"/>
        <v>0.3019591132696676</v>
      </c>
      <c r="E103" s="3">
        <f t="shared" si="9"/>
        <v>0.31419946077485644</v>
      </c>
    </row>
    <row r="104" spans="1:5" ht="12.75">
      <c r="A104" s="16">
        <v>77</v>
      </c>
      <c r="B104" s="3">
        <f ca="1" t="shared" si="7"/>
        <v>0.12003428663211438</v>
      </c>
      <c r="C104" s="3">
        <f ca="1" t="shared" si="7"/>
        <v>0.2672349361198313</v>
      </c>
      <c r="D104" s="3">
        <f t="shared" si="8"/>
        <v>0.030008571658028595</v>
      </c>
      <c r="E104" s="3">
        <f t="shared" si="9"/>
        <v>0.05483023167154789</v>
      </c>
    </row>
    <row r="105" spans="1:5" ht="12.75">
      <c r="A105" s="16">
        <v>78</v>
      </c>
      <c r="B105" s="3">
        <f ca="1" t="shared" si="7"/>
        <v>2.2061646826067864</v>
      </c>
      <c r="C105" s="3">
        <f ca="1" t="shared" si="7"/>
        <v>0.31145456917240255</v>
      </c>
      <c r="D105" s="3">
        <f t="shared" si="8"/>
        <v>0.5515411706516966</v>
      </c>
      <c r="E105" s="3">
        <f t="shared" si="9"/>
        <v>0.35524113519501777</v>
      </c>
    </row>
    <row r="106" spans="1:5" ht="12.75">
      <c r="A106" s="16">
        <v>79</v>
      </c>
      <c r="B106" s="3">
        <f ca="1" t="shared" si="7"/>
        <v>1.2558395068803243</v>
      </c>
      <c r="C106" s="3">
        <f ca="1" t="shared" si="7"/>
        <v>0.1845776429160466</v>
      </c>
      <c r="D106" s="3">
        <f t="shared" si="8"/>
        <v>0.3139598767200811</v>
      </c>
      <c r="E106" s="3">
        <f t="shared" si="9"/>
        <v>0.20325116104402316</v>
      </c>
    </row>
    <row r="107" spans="1:5" ht="12.75">
      <c r="A107" s="16">
        <v>80</v>
      </c>
      <c r="B107" s="3">
        <f ca="1" t="shared" si="7"/>
        <v>0.8428886617302238</v>
      </c>
      <c r="C107" s="3">
        <f ca="1" t="shared" si="7"/>
        <v>-0.18672522489018406</v>
      </c>
      <c r="D107" s="3">
        <f t="shared" si="8"/>
        <v>0.21072216543255595</v>
      </c>
      <c r="E107" s="3">
        <f t="shared" si="9"/>
        <v>0.09235907225874128</v>
      </c>
    </row>
    <row r="108" spans="1:5" ht="12.75">
      <c r="A108" s="16">
        <v>81</v>
      </c>
      <c r="B108" s="3">
        <f aca="true" ca="1" t="shared" si="10" ref="B108:C128">NORMSINV(RAND())</f>
        <v>0.9239382526120123</v>
      </c>
      <c r="C108" s="3">
        <f ca="1" t="shared" si="10"/>
        <v>-0.8585015371322682</v>
      </c>
      <c r="D108" s="3">
        <f t="shared" si="8"/>
        <v>0.2309845631530031</v>
      </c>
      <c r="E108" s="3">
        <f t="shared" si="9"/>
        <v>0.008499255826237423</v>
      </c>
    </row>
    <row r="109" spans="1:5" ht="12.75">
      <c r="A109" s="16">
        <v>82</v>
      </c>
      <c r="B109" s="3">
        <f ca="1" t="shared" si="10"/>
        <v>0.93132261434409</v>
      </c>
      <c r="C109" s="3">
        <f ca="1" t="shared" si="10"/>
        <v>1.4389117350895848</v>
      </c>
      <c r="D109" s="3">
        <f t="shared" si="8"/>
        <v>0.2328306535860225</v>
      </c>
      <c r="E109" s="3">
        <f t="shared" si="9"/>
        <v>0.33541521407229163</v>
      </c>
    </row>
    <row r="110" spans="1:5" ht="12.75">
      <c r="A110" s="16">
        <v>83</v>
      </c>
      <c r="B110" s="3">
        <f ca="1" t="shared" si="10"/>
        <v>0.6885430359548999</v>
      </c>
      <c r="C110" s="3">
        <f ca="1" t="shared" si="10"/>
        <v>0.38054548926931675</v>
      </c>
      <c r="D110" s="3">
        <f t="shared" si="8"/>
        <v>0.17213575898872496</v>
      </c>
      <c r="E110" s="3">
        <f t="shared" si="9"/>
        <v>0.15106083630812175</v>
      </c>
    </row>
    <row r="111" spans="1:5" ht="12.75">
      <c r="A111" s="16">
        <v>84</v>
      </c>
      <c r="B111" s="3">
        <f ca="1" t="shared" si="10"/>
        <v>-2.159460960554723</v>
      </c>
      <c r="C111" s="3">
        <f ca="1" t="shared" si="10"/>
        <v>1.3963460555009446</v>
      </c>
      <c r="D111" s="3">
        <f t="shared" si="8"/>
        <v>-0.5398652401386808</v>
      </c>
      <c r="E111" s="3">
        <f t="shared" si="9"/>
        <v>-0.10641439966359686</v>
      </c>
    </row>
    <row r="112" spans="1:5" ht="12.75">
      <c r="A112" s="16">
        <v>85</v>
      </c>
      <c r="B112" s="3">
        <f ca="1" t="shared" si="10"/>
        <v>1.5381499271302177</v>
      </c>
      <c r="C112" s="3">
        <f ca="1" t="shared" si="10"/>
        <v>0.48815187918901226</v>
      </c>
      <c r="D112" s="3">
        <f t="shared" si="8"/>
        <v>0.3845374817825544</v>
      </c>
      <c r="E112" s="3">
        <f t="shared" si="9"/>
        <v>0.2861163973543373</v>
      </c>
    </row>
    <row r="113" spans="1:5" ht="12.75">
      <c r="A113" s="16">
        <v>86</v>
      </c>
      <c r="B113" s="3">
        <f ca="1" t="shared" si="10"/>
        <v>2.312954385944516</v>
      </c>
      <c r="C113" s="3">
        <f ca="1" t="shared" si="10"/>
        <v>0.4579725473045455</v>
      </c>
      <c r="D113" s="3">
        <f t="shared" si="8"/>
        <v>0.578238596486129</v>
      </c>
      <c r="E113" s="3">
        <f t="shared" si="9"/>
        <v>0.3910809151020792</v>
      </c>
    </row>
    <row r="114" spans="1:5" ht="12.75">
      <c r="A114" s="16">
        <v>87</v>
      </c>
      <c r="B114" s="3">
        <f ca="1" t="shared" si="10"/>
        <v>-0.35770483599391545</v>
      </c>
      <c r="C114" s="3">
        <f ca="1" t="shared" si="10"/>
        <v>0.6290522825027978</v>
      </c>
      <c r="D114" s="3">
        <f t="shared" si="8"/>
        <v>-0.08942620899847886</v>
      </c>
      <c r="E114" s="3">
        <f t="shared" si="9"/>
        <v>0.03879203710143969</v>
      </c>
    </row>
    <row r="115" spans="1:5" ht="12.75">
      <c r="A115" s="16">
        <v>88</v>
      </c>
      <c r="B115" s="3">
        <f ca="1" t="shared" si="10"/>
        <v>-0.8054154443548711</v>
      </c>
      <c r="C115" s="3">
        <f ca="1" t="shared" si="10"/>
        <v>1.0461892023846202</v>
      </c>
      <c r="D115" s="3">
        <f t="shared" si="8"/>
        <v>-0.20135386108871778</v>
      </c>
      <c r="E115" s="3">
        <f t="shared" si="9"/>
        <v>0.034834541337109254</v>
      </c>
    </row>
    <row r="116" spans="1:5" ht="12.75">
      <c r="A116" s="16">
        <v>89</v>
      </c>
      <c r="B116" s="3">
        <f ca="1" t="shared" si="10"/>
        <v>0.07956739258390308</v>
      </c>
      <c r="C116" s="3">
        <f ca="1" t="shared" si="10"/>
        <v>-0.9816039254344051</v>
      </c>
      <c r="D116" s="3">
        <f t="shared" si="8"/>
        <v>0.01989184814597577</v>
      </c>
      <c r="E116" s="3">
        <f t="shared" si="9"/>
        <v>-0.12801605707613828</v>
      </c>
    </row>
    <row r="117" spans="1:5" ht="12.75">
      <c r="A117" s="16">
        <v>90</v>
      </c>
      <c r="B117" s="3">
        <f ca="1" t="shared" si="10"/>
        <v>0.8279577424670121</v>
      </c>
      <c r="C117" s="3">
        <f ca="1" t="shared" si="10"/>
        <v>-0.3757814859533688</v>
      </c>
      <c r="D117" s="3">
        <f t="shared" si="8"/>
        <v>0.20698943561675304</v>
      </c>
      <c r="E117" s="3">
        <f t="shared" si="9"/>
        <v>0.06343731695081534</v>
      </c>
    </row>
    <row r="118" spans="1:5" ht="12.75">
      <c r="A118" s="16">
        <v>91</v>
      </c>
      <c r="B118" s="3">
        <f ca="1" t="shared" si="10"/>
        <v>0.3384051281441214</v>
      </c>
      <c r="C118" s="3">
        <f ca="1" t="shared" si="10"/>
        <v>-0.011717120443668433</v>
      </c>
      <c r="D118" s="3">
        <f t="shared" si="8"/>
        <v>0.08460128203603035</v>
      </c>
      <c r="E118" s="3">
        <f t="shared" si="9"/>
        <v>0.04605217945688659</v>
      </c>
    </row>
    <row r="119" spans="1:5" ht="12.75">
      <c r="A119" s="16">
        <v>92</v>
      </c>
      <c r="B119" s="3">
        <f ca="1" t="shared" si="10"/>
        <v>-0.4898230159756467</v>
      </c>
      <c r="C119" s="3">
        <f ca="1" t="shared" si="10"/>
        <v>-0.026047213896522696</v>
      </c>
      <c r="D119" s="3">
        <f t="shared" si="8"/>
        <v>-0.12245575399391168</v>
      </c>
      <c r="E119" s="3">
        <f t="shared" si="9"/>
        <v>-0.07275833438879577</v>
      </c>
    </row>
    <row r="120" spans="1:5" ht="12.75">
      <c r="A120" s="16">
        <v>93</v>
      </c>
      <c r="B120" s="3">
        <f ca="1" t="shared" si="10"/>
        <v>-0.09495784530569462</v>
      </c>
      <c r="C120" s="3">
        <f ca="1" t="shared" si="10"/>
        <v>0.7563131388791424</v>
      </c>
      <c r="D120" s="3">
        <f t="shared" si="8"/>
        <v>-0.023739461326423655</v>
      </c>
      <c r="E120" s="3">
        <f t="shared" si="9"/>
        <v>0.09388985097489086</v>
      </c>
    </row>
    <row r="121" spans="1:5" ht="12.75">
      <c r="A121" s="16">
        <v>94</v>
      </c>
      <c r="B121" s="3">
        <f ca="1" t="shared" si="10"/>
        <v>-1.7520958292829376</v>
      </c>
      <c r="C121" s="3">
        <f ca="1" t="shared" si="10"/>
        <v>0.48284927176970693</v>
      </c>
      <c r="D121" s="3">
        <f t="shared" si="8"/>
        <v>-0.4380239573207344</v>
      </c>
      <c r="E121" s="3">
        <f t="shared" si="9"/>
        <v>-0.178551279941988</v>
      </c>
    </row>
    <row r="122" spans="1:5" ht="12.75">
      <c r="A122" s="16">
        <v>95</v>
      </c>
      <c r="B122" s="3">
        <f ca="1" t="shared" si="10"/>
        <v>1.5956618506092246</v>
      </c>
      <c r="C122" s="3">
        <f ca="1" t="shared" si="10"/>
        <v>-0.17248253725247648</v>
      </c>
      <c r="D122" s="3">
        <f t="shared" si="8"/>
        <v>0.39891546265230615</v>
      </c>
      <c r="E122" s="3">
        <f t="shared" si="9"/>
        <v>0.20051824852115557</v>
      </c>
    </row>
    <row r="123" spans="1:5" ht="12.75">
      <c r="A123" s="16">
        <v>96</v>
      </c>
      <c r="B123" s="3">
        <f ca="1" t="shared" si="10"/>
        <v>0.009089189475344345</v>
      </c>
      <c r="C123" s="3">
        <f ca="1" t="shared" si="10"/>
        <v>1.003152122123915</v>
      </c>
      <c r="D123" s="3">
        <f t="shared" si="8"/>
        <v>0.002272297368836086</v>
      </c>
      <c r="E123" s="3">
        <f t="shared" si="9"/>
        <v>0.14357287650357126</v>
      </c>
    </row>
    <row r="124" spans="1:5" ht="12.75">
      <c r="A124" s="16">
        <v>97</v>
      </c>
      <c r="B124" s="3">
        <f ca="1" t="shared" si="10"/>
        <v>0.3007753628052313</v>
      </c>
      <c r="C124" s="3">
        <f ca="1" t="shared" si="10"/>
        <v>0.17993288288363435</v>
      </c>
      <c r="D124" s="3">
        <f t="shared" si="8"/>
        <v>0.07519384070130783</v>
      </c>
      <c r="E124" s="3">
        <f t="shared" si="9"/>
        <v>0.06793093123912726</v>
      </c>
    </row>
    <row r="125" spans="1:5" ht="12.75">
      <c r="A125" s="16">
        <v>98</v>
      </c>
      <c r="B125" s="3">
        <f ca="1" t="shared" si="10"/>
        <v>1.3374189918344825</v>
      </c>
      <c r="C125" s="3">
        <f ca="1" t="shared" si="10"/>
        <v>0.34178976833500696</v>
      </c>
      <c r="D125" s="3">
        <f t="shared" si="8"/>
        <v>0.33435474795862064</v>
      </c>
      <c r="E125" s="3">
        <f t="shared" si="9"/>
        <v>0.23705327296064177</v>
      </c>
    </row>
    <row r="126" spans="1:5" ht="12.75">
      <c r="A126" s="16">
        <v>99</v>
      </c>
      <c r="B126" s="3">
        <f ca="1" t="shared" si="10"/>
        <v>-0.8755823914365708</v>
      </c>
      <c r="C126" s="3">
        <f ca="1" t="shared" si="10"/>
        <v>1.096496770638573</v>
      </c>
      <c r="D126" s="3">
        <f t="shared" si="8"/>
        <v>-0.2188955978591427</v>
      </c>
      <c r="E126" s="3">
        <f t="shared" si="9"/>
        <v>0.032077033820534354</v>
      </c>
    </row>
    <row r="127" spans="1:5" ht="12.75">
      <c r="A127" s="16">
        <v>100</v>
      </c>
      <c r="B127" s="3">
        <f ca="1" t="shared" si="10"/>
        <v>-0.8923695413596446</v>
      </c>
      <c r="C127" s="3">
        <f ca="1" t="shared" si="10"/>
        <v>0.9292764074881423</v>
      </c>
      <c r="D127" s="3">
        <f t="shared" si="8"/>
        <v>-0.22309238533991116</v>
      </c>
      <c r="E127" s="3">
        <f t="shared" si="9"/>
        <v>0.005990850947155374</v>
      </c>
    </row>
    <row r="128" spans="1:5" ht="12.75">
      <c r="A128" s="16">
        <v>101</v>
      </c>
      <c r="B128" s="3">
        <f ca="1" t="shared" si="10"/>
        <v>-0.35404810335532244</v>
      </c>
      <c r="C128" s="3">
        <f ca="1" t="shared" si="10"/>
        <v>0.5879329247515745</v>
      </c>
      <c r="D128" s="3">
        <f aca="true" t="shared" si="11" ref="D128:D191">B128*$E$17</f>
        <v>-0.08851202583883061</v>
      </c>
      <c r="E128" s="3">
        <f aca="true" t="shared" si="12" ref="E128:E191">B128*$E$18+C128*$F$18</f>
        <v>0.033475083219488055</v>
      </c>
    </row>
    <row r="129" spans="1:5" ht="12.75">
      <c r="A129" s="16">
        <v>102</v>
      </c>
      <c r="B129" s="3">
        <f aca="true" ca="1" t="shared" si="13" ref="B129:C192">NORMSINV(RAND())</f>
        <v>0.18576436239388633</v>
      </c>
      <c r="C129" s="3">
        <f ca="1" t="shared" si="13"/>
        <v>-1.0521416731175277</v>
      </c>
      <c r="D129" s="3">
        <f t="shared" si="11"/>
        <v>0.04644109059847158</v>
      </c>
      <c r="E129" s="3">
        <f t="shared" si="12"/>
        <v>-0.1230479501423908</v>
      </c>
    </row>
    <row r="130" spans="1:5" ht="12.75">
      <c r="A130" s="16">
        <v>103</v>
      </c>
      <c r="B130" s="3">
        <f ca="1" t="shared" si="13"/>
        <v>-2.0791138898754014</v>
      </c>
      <c r="C130" s="3">
        <f ca="1" t="shared" si="13"/>
        <v>-0.9276235294912145</v>
      </c>
      <c r="D130" s="3">
        <f t="shared" si="11"/>
        <v>-0.5197784724688503</v>
      </c>
      <c r="E130" s="3">
        <f t="shared" si="12"/>
        <v>-0.4247273284339419</v>
      </c>
    </row>
    <row r="131" spans="1:5" ht="12.75">
      <c r="A131" s="16">
        <v>104</v>
      </c>
      <c r="B131" s="3">
        <f ca="1" t="shared" si="13"/>
        <v>0.8966879067987867</v>
      </c>
      <c r="C131" s="3">
        <f ca="1" t="shared" si="13"/>
        <v>-1.6928171469420366</v>
      </c>
      <c r="D131" s="3">
        <f t="shared" si="11"/>
        <v>0.22417197669969668</v>
      </c>
      <c r="E131" s="3">
        <f t="shared" si="12"/>
        <v>-0.11368581072086417</v>
      </c>
    </row>
    <row r="132" spans="1:5" ht="12.75">
      <c r="A132" s="16">
        <v>105</v>
      </c>
      <c r="B132" s="3">
        <f ca="1" t="shared" si="13"/>
        <v>-0.7513982564183768</v>
      </c>
      <c r="C132" s="3">
        <f ca="1" t="shared" si="13"/>
        <v>0.39862940406162584</v>
      </c>
      <c r="D132" s="3">
        <f t="shared" si="11"/>
        <v>-0.1878495641045942</v>
      </c>
      <c r="E132" s="3">
        <f t="shared" si="12"/>
        <v>-0.049401796569875436</v>
      </c>
    </row>
    <row r="133" spans="1:5" ht="12.75">
      <c r="A133" s="16">
        <v>106</v>
      </c>
      <c r="B133" s="3">
        <f ca="1" t="shared" si="13"/>
        <v>-1.334519983861385</v>
      </c>
      <c r="C133" s="3">
        <f ca="1" t="shared" si="13"/>
        <v>-0.4179401660341321</v>
      </c>
      <c r="D133" s="3">
        <f t="shared" si="11"/>
        <v>-0.33362999596534626</v>
      </c>
      <c r="E133" s="3">
        <f t="shared" si="12"/>
        <v>-0.2474460143065823</v>
      </c>
    </row>
    <row r="134" spans="1:5" ht="12.75">
      <c r="A134" s="16">
        <v>107</v>
      </c>
      <c r="B134" s="3">
        <f ca="1" t="shared" si="13"/>
        <v>-2.1548924492407986</v>
      </c>
      <c r="C134" s="3">
        <f ca="1" t="shared" si="13"/>
        <v>-0.37310624978024587</v>
      </c>
      <c r="D134" s="3">
        <f t="shared" si="11"/>
        <v>-0.5387231123101996</v>
      </c>
      <c r="E134" s="3">
        <f t="shared" si="12"/>
        <v>-0.3567568266672713</v>
      </c>
    </row>
    <row r="135" spans="1:5" ht="12.75">
      <c r="A135" s="16">
        <v>108</v>
      </c>
      <c r="B135" s="3">
        <f ca="1" t="shared" si="13"/>
        <v>0.0034711354273218448</v>
      </c>
      <c r="C135" s="3">
        <f ca="1" t="shared" si="13"/>
        <v>1.2090732370762671</v>
      </c>
      <c r="D135" s="3">
        <f t="shared" si="11"/>
        <v>0.0008677838568304612</v>
      </c>
      <c r="E135" s="3">
        <f t="shared" si="12"/>
        <v>0.1719894654963778</v>
      </c>
    </row>
    <row r="136" spans="1:5" ht="12.75">
      <c r="A136" s="16">
        <v>109</v>
      </c>
      <c r="B136" s="3">
        <f ca="1" t="shared" si="13"/>
        <v>0.8999603945507828</v>
      </c>
      <c r="C136" s="3">
        <f ca="1" t="shared" si="13"/>
        <v>0.2627242059165469</v>
      </c>
      <c r="D136" s="3">
        <f t="shared" si="11"/>
        <v>0.2249900986376957</v>
      </c>
      <c r="E136" s="3">
        <f t="shared" si="12"/>
        <v>0.1641578304221722</v>
      </c>
    </row>
    <row r="137" spans="1:5" ht="12.75">
      <c r="A137" s="16">
        <v>110</v>
      </c>
      <c r="B137" s="3">
        <f ca="1" t="shared" si="13"/>
        <v>-1.0710418057754598</v>
      </c>
      <c r="C137" s="3">
        <f ca="1" t="shared" si="13"/>
        <v>0.07592910870381023</v>
      </c>
      <c r="D137" s="3">
        <f t="shared" si="11"/>
        <v>-0.26776045144386496</v>
      </c>
      <c r="E137" s="3">
        <f t="shared" si="12"/>
        <v>-0.14024382146977815</v>
      </c>
    </row>
    <row r="138" spans="1:5" ht="12.75">
      <c r="A138" s="16">
        <v>111</v>
      </c>
      <c r="B138" s="3">
        <f ca="1" t="shared" si="13"/>
        <v>0.7986549296326344</v>
      </c>
      <c r="C138" s="3">
        <f ca="1" t="shared" si="13"/>
        <v>0.45438344184349444</v>
      </c>
      <c r="D138" s="3">
        <f t="shared" si="11"/>
        <v>0.1996637324081586</v>
      </c>
      <c r="E138" s="3">
        <f t="shared" si="12"/>
        <v>0.17705979462467816</v>
      </c>
    </row>
    <row r="139" spans="1:5" ht="12.75">
      <c r="A139" s="16">
        <v>112</v>
      </c>
      <c r="B139" s="3">
        <f ca="1" t="shared" si="13"/>
        <v>-0.14841137338025162</v>
      </c>
      <c r="C139" s="3">
        <f ca="1" t="shared" si="13"/>
        <v>-0.5937163394086848</v>
      </c>
      <c r="D139" s="3">
        <f t="shared" si="11"/>
        <v>-0.037102843345062905</v>
      </c>
      <c r="E139" s="3">
        <f t="shared" si="12"/>
        <v>-0.10514082084494543</v>
      </c>
    </row>
    <row r="140" spans="1:5" ht="12.75">
      <c r="A140" s="16">
        <v>113</v>
      </c>
      <c r="B140" s="3">
        <f ca="1" t="shared" si="13"/>
        <v>0.5025312297480091</v>
      </c>
      <c r="C140" s="3">
        <f ca="1" t="shared" si="13"/>
        <v>0.6070220081014717</v>
      </c>
      <c r="D140" s="3">
        <f t="shared" si="11"/>
        <v>0.12563280743700228</v>
      </c>
      <c r="E140" s="3">
        <f t="shared" si="12"/>
        <v>0.1569580713291084</v>
      </c>
    </row>
    <row r="141" spans="1:5" ht="12.75">
      <c r="A141" s="16">
        <v>114</v>
      </c>
      <c r="B141" s="3">
        <f ca="1" t="shared" si="13"/>
        <v>0.08265753507157478</v>
      </c>
      <c r="C141" s="3">
        <f ca="1" t="shared" si="13"/>
        <v>0.31335917410231573</v>
      </c>
      <c r="D141" s="3">
        <f t="shared" si="11"/>
        <v>0.020664383767893695</v>
      </c>
      <c r="E141" s="3">
        <f t="shared" si="12"/>
        <v>0.0561026696477788</v>
      </c>
    </row>
    <row r="142" spans="1:5" ht="12.75">
      <c r="A142" s="16">
        <v>115</v>
      </c>
      <c r="B142" s="3">
        <f ca="1" t="shared" si="13"/>
        <v>1.6668205871753723</v>
      </c>
      <c r="C142" s="3">
        <f ca="1" t="shared" si="13"/>
        <v>-1.2370558595706118</v>
      </c>
      <c r="D142" s="3">
        <f t="shared" si="11"/>
        <v>0.4167051467938431</v>
      </c>
      <c r="E142" s="3">
        <f t="shared" si="12"/>
        <v>0.05954786522318428</v>
      </c>
    </row>
    <row r="143" spans="1:5" ht="12.75">
      <c r="A143" s="16">
        <v>116</v>
      </c>
      <c r="B143" s="3">
        <f ca="1" t="shared" si="13"/>
        <v>0.21366907817925151</v>
      </c>
      <c r="C143" s="3">
        <f ca="1" t="shared" si="13"/>
        <v>0.24185457669731597</v>
      </c>
      <c r="D143" s="3">
        <f t="shared" si="11"/>
        <v>0.05341726954481288</v>
      </c>
      <c r="E143" s="3">
        <f t="shared" si="12"/>
        <v>0.06443242060519762</v>
      </c>
    </row>
    <row r="144" spans="1:5" ht="12.75">
      <c r="A144" s="16">
        <v>117</v>
      </c>
      <c r="B144" s="3">
        <f ca="1" t="shared" si="13"/>
        <v>-0.3168200345072387</v>
      </c>
      <c r="C144" s="3">
        <f ca="1" t="shared" si="13"/>
        <v>0.567920306733432</v>
      </c>
      <c r="D144" s="3">
        <f t="shared" si="11"/>
        <v>-0.07920500862680968</v>
      </c>
      <c r="E144" s="3">
        <f t="shared" si="12"/>
        <v>0.035885463647012374</v>
      </c>
    </row>
    <row r="145" spans="1:5" ht="12.75">
      <c r="A145" s="16">
        <v>118</v>
      </c>
      <c r="B145" s="3">
        <f ca="1" t="shared" si="13"/>
        <v>1.17554826816126</v>
      </c>
      <c r="C145" s="3">
        <f ca="1" t="shared" si="13"/>
        <v>-0.045910090213858695</v>
      </c>
      <c r="D145" s="3">
        <f t="shared" si="11"/>
        <v>0.293887067040315</v>
      </c>
      <c r="E145" s="3">
        <f t="shared" si="12"/>
        <v>0.15923696717158933</v>
      </c>
    </row>
    <row r="146" spans="1:5" ht="12.75">
      <c r="A146" s="16">
        <v>119</v>
      </c>
      <c r="B146" s="3">
        <f ca="1" t="shared" si="13"/>
        <v>0.6575740772639207</v>
      </c>
      <c r="C146" s="3">
        <f ca="1" t="shared" si="13"/>
        <v>-0.18993166164020137</v>
      </c>
      <c r="D146" s="3">
        <f t="shared" si="11"/>
        <v>0.16439351931598017</v>
      </c>
      <c r="E146" s="3">
        <f t="shared" si="12"/>
        <v>0.06577541492169821</v>
      </c>
    </row>
    <row r="147" spans="1:5" ht="12.75">
      <c r="A147" s="16">
        <v>120</v>
      </c>
      <c r="B147" s="3">
        <f ca="1" t="shared" si="13"/>
        <v>-1.4654444026587194</v>
      </c>
      <c r="C147" s="3">
        <f ca="1" t="shared" si="13"/>
        <v>-1.111066280268961</v>
      </c>
      <c r="D147" s="3">
        <f t="shared" si="11"/>
        <v>-0.36636110066467986</v>
      </c>
      <c r="E147" s="3">
        <f t="shared" si="12"/>
        <v>-0.3642219245602931</v>
      </c>
    </row>
    <row r="148" spans="1:5" ht="12.75">
      <c r="A148" s="16">
        <v>121</v>
      </c>
      <c r="B148" s="3">
        <f ca="1" t="shared" si="13"/>
        <v>0.6439471479147694</v>
      </c>
      <c r="C148" s="3">
        <f ca="1" t="shared" si="13"/>
        <v>-0.4280984086724172</v>
      </c>
      <c r="D148" s="3">
        <f t="shared" si="11"/>
        <v>0.16098678697869234</v>
      </c>
      <c r="E148" s="3">
        <f t="shared" si="12"/>
        <v>0.03007148021351739</v>
      </c>
    </row>
    <row r="149" spans="1:5" ht="12.75">
      <c r="A149" s="16">
        <v>122</v>
      </c>
      <c r="B149" s="3">
        <f ca="1" t="shared" si="13"/>
        <v>-2.1106109656330023</v>
      </c>
      <c r="C149" s="3">
        <f ca="1" t="shared" si="13"/>
        <v>0.9935127305601164</v>
      </c>
      <c r="D149" s="3">
        <f t="shared" si="11"/>
        <v>-0.5276527414082506</v>
      </c>
      <c r="E149" s="3">
        <f t="shared" si="12"/>
        <v>-0.15666626279067558</v>
      </c>
    </row>
    <row r="150" spans="1:5" ht="12.75">
      <c r="A150" s="16">
        <v>123</v>
      </c>
      <c r="B150" s="3">
        <f ca="1" t="shared" si="13"/>
        <v>1.200653248421876</v>
      </c>
      <c r="C150" s="3">
        <f ca="1" t="shared" si="13"/>
        <v>-0.03791018549280978</v>
      </c>
      <c r="D150" s="3">
        <f t="shared" si="11"/>
        <v>0.300163312105469</v>
      </c>
      <c r="E150" s="3">
        <f t="shared" si="12"/>
        <v>0.16391144002341532</v>
      </c>
    </row>
    <row r="151" spans="1:5" ht="12.75">
      <c r="A151" s="16">
        <v>124</v>
      </c>
      <c r="B151" s="3">
        <f ca="1" t="shared" si="13"/>
        <v>0.6256268456130325</v>
      </c>
      <c r="C151" s="3">
        <f ca="1" t="shared" si="13"/>
        <v>-0.5238068740890278</v>
      </c>
      <c r="D151" s="3">
        <f t="shared" si="11"/>
        <v>0.15640671140325813</v>
      </c>
      <c r="E151" s="3">
        <f t="shared" si="12"/>
        <v>0.013912676150036135</v>
      </c>
    </row>
    <row r="152" spans="1:5" ht="12.75">
      <c r="A152" s="16">
        <v>125</v>
      </c>
      <c r="B152" s="3">
        <f ca="1" t="shared" si="13"/>
        <v>-0.8969819216585939</v>
      </c>
      <c r="C152" s="3">
        <f ca="1" t="shared" si="13"/>
        <v>0.9743876439436401</v>
      </c>
      <c r="D152" s="3">
        <f t="shared" si="11"/>
        <v>-0.22424548041464848</v>
      </c>
      <c r="E152" s="3">
        <f t="shared" si="12"/>
        <v>0.011739286061392157</v>
      </c>
    </row>
    <row r="153" spans="1:5" ht="12.75">
      <c r="A153" s="16">
        <v>126</v>
      </c>
      <c r="B153" s="3">
        <f ca="1" t="shared" si="13"/>
        <v>-0.16081133784520513</v>
      </c>
      <c r="C153" s="3">
        <f ca="1" t="shared" si="13"/>
        <v>0.03306499077764517</v>
      </c>
      <c r="D153" s="3">
        <f t="shared" si="11"/>
        <v>-0.04020283446130128</v>
      </c>
      <c r="E153" s="3">
        <f t="shared" si="12"/>
        <v>-0.01798387528197587</v>
      </c>
    </row>
    <row r="154" spans="1:5" ht="12.75">
      <c r="A154" s="16">
        <v>127</v>
      </c>
      <c r="B154" s="3">
        <f ca="1" t="shared" si="13"/>
        <v>-0.7761820568768163</v>
      </c>
      <c r="C154" s="3">
        <f ca="1" t="shared" si="13"/>
        <v>0.2811568843542491</v>
      </c>
      <c r="D154" s="3">
        <f t="shared" si="11"/>
        <v>-0.19404551421920407</v>
      </c>
      <c r="E154" s="3">
        <f t="shared" si="12"/>
        <v>-0.0695590411716277</v>
      </c>
    </row>
    <row r="155" spans="1:5" ht="12.75">
      <c r="A155" s="16">
        <v>128</v>
      </c>
      <c r="B155" s="3">
        <f ca="1" t="shared" si="13"/>
        <v>1.1832687864901819</v>
      </c>
      <c r="C155" s="3">
        <f ca="1" t="shared" si="13"/>
        <v>1.4768901231549547</v>
      </c>
      <c r="D155" s="3">
        <f t="shared" si="11"/>
        <v>0.29581719662254546</v>
      </c>
      <c r="E155" s="3">
        <f t="shared" si="12"/>
        <v>0.376325940772412</v>
      </c>
    </row>
    <row r="156" spans="1:5" ht="12.75">
      <c r="A156" s="16">
        <v>129</v>
      </c>
      <c r="B156" s="3">
        <f ca="1" t="shared" si="13"/>
        <v>-0.6670681607518523</v>
      </c>
      <c r="C156" s="3">
        <f ca="1" t="shared" si="13"/>
        <v>-0.49684938465385176</v>
      </c>
      <c r="D156" s="3">
        <f t="shared" si="11"/>
        <v>-0.16676704018796307</v>
      </c>
      <c r="E156" s="3">
        <f t="shared" si="12"/>
        <v>-0.16452997324184834</v>
      </c>
    </row>
    <row r="157" spans="1:5" ht="12.75">
      <c r="A157" s="16">
        <v>130</v>
      </c>
      <c r="B157" s="3">
        <f ca="1" t="shared" si="13"/>
        <v>-0.2759410660348326</v>
      </c>
      <c r="C157" s="3">
        <f ca="1" t="shared" si="13"/>
        <v>0.5163223244868238</v>
      </c>
      <c r="D157" s="3">
        <f t="shared" si="11"/>
        <v>-0.06898526650870815</v>
      </c>
      <c r="E157" s="3">
        <f t="shared" si="12"/>
        <v>0.034330409587337095</v>
      </c>
    </row>
    <row r="158" spans="1:5" ht="12.75">
      <c r="A158" s="16">
        <v>131</v>
      </c>
      <c r="B158" s="3">
        <f ca="1" t="shared" si="13"/>
        <v>-1.352800396931387</v>
      </c>
      <c r="C158" s="3">
        <f ca="1" t="shared" si="13"/>
        <v>-0.8702262205693321</v>
      </c>
      <c r="D158" s="3">
        <f t="shared" si="11"/>
        <v>-0.3382000992328468</v>
      </c>
      <c r="E158" s="3">
        <f t="shared" si="12"/>
        <v>-0.3141776625589556</v>
      </c>
    </row>
    <row r="159" spans="1:5" ht="12.75">
      <c r="A159" s="16">
        <v>132</v>
      </c>
      <c r="B159" s="3">
        <f ca="1" t="shared" si="13"/>
        <v>-0.7650702022370222</v>
      </c>
      <c r="C159" s="3">
        <f ca="1" t="shared" si="13"/>
        <v>1.562839500730389</v>
      </c>
      <c r="D159" s="3">
        <f t="shared" si="11"/>
        <v>-0.19126755055925554</v>
      </c>
      <c r="E159" s="3">
        <f t="shared" si="12"/>
        <v>0.11380696501660544</v>
      </c>
    </row>
    <row r="160" spans="1:5" ht="12.75">
      <c r="A160" s="16">
        <v>133</v>
      </c>
      <c r="B160" s="3">
        <f ca="1" t="shared" si="13"/>
        <v>-1.778590868951587</v>
      </c>
      <c r="C160" s="3">
        <f ca="1" t="shared" si="13"/>
        <v>0.6965673741108729</v>
      </c>
      <c r="D160" s="3">
        <f t="shared" si="11"/>
        <v>-0.44464771723789676</v>
      </c>
      <c r="E160" s="3">
        <f t="shared" si="12"/>
        <v>-0.15197233050257108</v>
      </c>
    </row>
    <row r="161" spans="1:5" ht="12.75">
      <c r="A161" s="16">
        <v>134</v>
      </c>
      <c r="B161" s="3">
        <f ca="1" t="shared" si="13"/>
        <v>-0.11371812385242652</v>
      </c>
      <c r="C161" s="3">
        <f ca="1" t="shared" si="13"/>
        <v>-0.24948586819191665</v>
      </c>
      <c r="D161" s="3">
        <f t="shared" si="11"/>
        <v>-0.02842953096310663</v>
      </c>
      <c r="E161" s="3">
        <f t="shared" si="12"/>
        <v>-0.05142206760474431</v>
      </c>
    </row>
    <row r="162" spans="1:5" ht="12.75">
      <c r="A162" s="16">
        <v>135</v>
      </c>
      <c r="B162" s="3">
        <f ca="1" t="shared" si="13"/>
        <v>-0.28639367990800313</v>
      </c>
      <c r="C162" s="3">
        <f ca="1" t="shared" si="13"/>
        <v>-0.7958362810998496</v>
      </c>
      <c r="D162" s="3">
        <f t="shared" si="11"/>
        <v>-0.07159841997700078</v>
      </c>
      <c r="E162" s="3">
        <f t="shared" si="12"/>
        <v>-0.15326548826666192</v>
      </c>
    </row>
    <row r="163" spans="1:5" ht="12.75">
      <c r="A163" s="16">
        <v>136</v>
      </c>
      <c r="B163" s="3">
        <f ca="1" t="shared" si="13"/>
        <v>-1.054889493450994</v>
      </c>
      <c r="C163" s="3">
        <f ca="1" t="shared" si="13"/>
        <v>-0.8786539306697114</v>
      </c>
      <c r="D163" s="3">
        <f t="shared" si="11"/>
        <v>-0.2637223733627485</v>
      </c>
      <c r="E163" s="3">
        <f t="shared" si="12"/>
        <v>-0.2733684727242205</v>
      </c>
    </row>
    <row r="164" spans="1:5" ht="12.75">
      <c r="A164" s="16">
        <v>137</v>
      </c>
      <c r="B164" s="3">
        <f ca="1" t="shared" si="13"/>
        <v>-1.133550686283329</v>
      </c>
      <c r="C164" s="3">
        <f ca="1" t="shared" si="13"/>
        <v>-0.40181017593971446</v>
      </c>
      <c r="D164" s="3">
        <f t="shared" si="11"/>
        <v>-0.2833876715708322</v>
      </c>
      <c r="E164" s="3">
        <f t="shared" si="12"/>
        <v>-0.21682195451804695</v>
      </c>
    </row>
    <row r="165" spans="1:5" ht="12.75">
      <c r="A165" s="16">
        <v>138</v>
      </c>
      <c r="B165" s="3">
        <f ca="1" t="shared" si="13"/>
        <v>0.14594490864929255</v>
      </c>
      <c r="C165" s="3">
        <f ca="1" t="shared" si="13"/>
        <v>-0.37869176631717627</v>
      </c>
      <c r="D165" s="3">
        <f t="shared" si="11"/>
        <v>0.03648622716232314</v>
      </c>
      <c r="E165" s="3">
        <f t="shared" si="12"/>
        <v>-0.033137408930764806</v>
      </c>
    </row>
    <row r="166" spans="1:5" ht="12.75">
      <c r="A166" s="16">
        <v>139</v>
      </c>
      <c r="B166" s="3">
        <f ca="1" t="shared" si="13"/>
        <v>-1.1958039320512563</v>
      </c>
      <c r="C166" s="3">
        <f ca="1" t="shared" si="13"/>
        <v>-1.4364220157777745</v>
      </c>
      <c r="D166" s="3">
        <f t="shared" si="11"/>
        <v>-0.2989509830128141</v>
      </c>
      <c r="E166" s="3">
        <f t="shared" si="12"/>
        <v>-0.37235319460552285</v>
      </c>
    </row>
    <row r="167" spans="1:5" ht="12.75">
      <c r="A167" s="16">
        <v>140</v>
      </c>
      <c r="B167" s="3">
        <f ca="1" t="shared" si="13"/>
        <v>1.3972637425475711</v>
      </c>
      <c r="C167" s="3">
        <f ca="1" t="shared" si="13"/>
        <v>-0.03141975707924745</v>
      </c>
      <c r="D167" s="3">
        <f t="shared" si="11"/>
        <v>0.3493159356368928</v>
      </c>
      <c r="E167" s="3">
        <f t="shared" si="12"/>
        <v>0.19255360453891898</v>
      </c>
    </row>
    <row r="168" spans="1:5" ht="12.75">
      <c r="A168" s="16">
        <v>141</v>
      </c>
      <c r="B168" s="3">
        <f ca="1" t="shared" si="13"/>
        <v>0.19975306105221186</v>
      </c>
      <c r="C168" s="3">
        <f ca="1" t="shared" si="13"/>
        <v>-0.024554869709128846</v>
      </c>
      <c r="D168" s="3">
        <f t="shared" si="11"/>
        <v>0.049938265263052964</v>
      </c>
      <c r="E168" s="3">
        <f t="shared" si="12"/>
        <v>0.02468166177989329</v>
      </c>
    </row>
    <row r="169" spans="1:5" ht="12.75">
      <c r="A169" s="16">
        <v>142</v>
      </c>
      <c r="B169" s="3">
        <f ca="1" t="shared" si="13"/>
        <v>-0.0013383729777332724</v>
      </c>
      <c r="C169" s="3">
        <f ca="1" t="shared" si="13"/>
        <v>0.6080829125031595</v>
      </c>
      <c r="D169" s="3">
        <f t="shared" si="11"/>
        <v>-0.0003345932444333181</v>
      </c>
      <c r="E169" s="3">
        <f t="shared" si="12"/>
        <v>0.08606433691584937</v>
      </c>
    </row>
    <row r="170" spans="1:5" ht="12.75">
      <c r="A170" s="16">
        <v>143</v>
      </c>
      <c r="B170" s="3">
        <f ca="1" t="shared" si="13"/>
        <v>0.42365140988839967</v>
      </c>
      <c r="C170" s="3">
        <f ca="1" t="shared" si="13"/>
        <v>0.840382469716138</v>
      </c>
      <c r="D170" s="3">
        <f t="shared" si="11"/>
        <v>0.10591285247209992</v>
      </c>
      <c r="E170" s="3">
        <f t="shared" si="12"/>
        <v>0.17893706698555215</v>
      </c>
    </row>
    <row r="171" spans="1:5" ht="12.75">
      <c r="A171" s="16">
        <v>144</v>
      </c>
      <c r="B171" s="3">
        <f ca="1" t="shared" si="13"/>
        <v>1.2910065530126236</v>
      </c>
      <c r="C171" s="3">
        <f ca="1" t="shared" si="13"/>
        <v>1.0221773389746156</v>
      </c>
      <c r="D171" s="3">
        <f t="shared" si="11"/>
        <v>0.3227516382531559</v>
      </c>
      <c r="E171" s="3">
        <f t="shared" si="12"/>
        <v>0.32701828903407293</v>
      </c>
    </row>
    <row r="172" spans="1:5" ht="12.75">
      <c r="A172" s="16">
        <v>145</v>
      </c>
      <c r="B172" s="3">
        <f ca="1" t="shared" si="13"/>
        <v>-1.1166626981332999</v>
      </c>
      <c r="C172" s="3">
        <f ca="1" t="shared" si="13"/>
        <v>0.05350829382477393</v>
      </c>
      <c r="D172" s="3">
        <f t="shared" si="11"/>
        <v>-0.27916567453332497</v>
      </c>
      <c r="E172" s="3">
        <f t="shared" si="12"/>
        <v>-0.1498565037606047</v>
      </c>
    </row>
    <row r="173" spans="1:5" ht="12.75">
      <c r="A173" s="16">
        <v>146</v>
      </c>
      <c r="B173" s="3">
        <f ca="1" t="shared" si="13"/>
        <v>0.5921866403872993</v>
      </c>
      <c r="C173" s="3">
        <f ca="1" t="shared" si="13"/>
        <v>0.7480120811428961</v>
      </c>
      <c r="D173" s="3">
        <f t="shared" si="11"/>
        <v>0.14804666009682482</v>
      </c>
      <c r="E173" s="3">
        <f t="shared" si="12"/>
        <v>0.18959786208948326</v>
      </c>
    </row>
    <row r="174" spans="1:5" ht="12.75">
      <c r="A174" s="16">
        <v>147</v>
      </c>
      <c r="B174" s="3">
        <f ca="1" t="shared" si="13"/>
        <v>-1.448395276585157</v>
      </c>
      <c r="C174" s="3">
        <f ca="1" t="shared" si="13"/>
        <v>0.6657507366280544</v>
      </c>
      <c r="D174" s="3">
        <f t="shared" si="11"/>
        <v>-0.3620988191462893</v>
      </c>
      <c r="E174" s="3">
        <f t="shared" si="12"/>
        <v>-0.109786828852943</v>
      </c>
    </row>
    <row r="175" spans="1:5" ht="12.75">
      <c r="A175" s="16">
        <v>148</v>
      </c>
      <c r="B175" s="3">
        <f ca="1" t="shared" si="13"/>
        <v>-0.9450027570077968</v>
      </c>
      <c r="C175" s="3">
        <f ca="1" t="shared" si="13"/>
        <v>0.767667846037688</v>
      </c>
      <c r="D175" s="3">
        <f t="shared" si="11"/>
        <v>-0.2362506892519492</v>
      </c>
      <c r="E175" s="3">
        <f t="shared" si="12"/>
        <v>-0.024353526239371384</v>
      </c>
    </row>
    <row r="176" spans="1:5" ht="12.75">
      <c r="A176" s="16">
        <v>149</v>
      </c>
      <c r="B176" s="3">
        <f ca="1" t="shared" si="13"/>
        <v>-0.28483575037853126</v>
      </c>
      <c r="C176" s="3">
        <f ca="1" t="shared" si="13"/>
        <v>-0.14550556166505302</v>
      </c>
      <c r="D176" s="3">
        <f t="shared" si="11"/>
        <v>-0.07120893759463282</v>
      </c>
      <c r="E176" s="3">
        <f t="shared" si="12"/>
        <v>-0.060800173685369704</v>
      </c>
    </row>
    <row r="177" spans="1:5" ht="12.75">
      <c r="A177" s="16">
        <v>150</v>
      </c>
      <c r="B177" s="3">
        <f ca="1" t="shared" si="13"/>
        <v>1.4522416564751275</v>
      </c>
      <c r="C177" s="3">
        <f ca="1" t="shared" si="13"/>
        <v>1.231842465110546</v>
      </c>
      <c r="D177" s="3">
        <f t="shared" si="11"/>
        <v>0.36306041411878187</v>
      </c>
      <c r="E177" s="3">
        <f t="shared" si="12"/>
        <v>0.37949177715084137</v>
      </c>
    </row>
    <row r="178" spans="1:5" ht="12.75">
      <c r="A178" s="16">
        <v>151</v>
      </c>
      <c r="B178" s="3">
        <f ca="1" t="shared" si="13"/>
        <v>-1.6551048847473386</v>
      </c>
      <c r="C178" s="3">
        <f ca="1" t="shared" si="13"/>
        <v>1.316866241753131</v>
      </c>
      <c r="D178" s="3">
        <f t="shared" si="11"/>
        <v>-0.41377622118683466</v>
      </c>
      <c r="E178" s="3">
        <f t="shared" si="12"/>
        <v>-0.04657534258524795</v>
      </c>
    </row>
    <row r="179" spans="1:5" ht="12.75">
      <c r="A179" s="16">
        <v>152</v>
      </c>
      <c r="B179" s="3">
        <f ca="1" t="shared" si="13"/>
        <v>0.19523071110239554</v>
      </c>
      <c r="C179" s="3">
        <f ca="1" t="shared" si="13"/>
        <v>1.7707839030756456</v>
      </c>
      <c r="D179" s="3">
        <f t="shared" si="11"/>
        <v>0.048807677775598884</v>
      </c>
      <c r="E179" s="3">
        <f t="shared" si="12"/>
        <v>0.27870244308792375</v>
      </c>
    </row>
    <row r="180" spans="1:5" ht="12.75">
      <c r="A180" s="16">
        <v>153</v>
      </c>
      <c r="B180" s="3">
        <f ca="1" t="shared" si="13"/>
        <v>-0.035071042114114936</v>
      </c>
      <c r="C180" s="3">
        <f ca="1" t="shared" si="13"/>
        <v>-1.5126407522958498</v>
      </c>
      <c r="D180" s="3">
        <f t="shared" si="11"/>
        <v>-0.008767760528528734</v>
      </c>
      <c r="E180" s="3">
        <f t="shared" si="12"/>
        <v>-0.21950426086791958</v>
      </c>
    </row>
    <row r="181" spans="1:5" ht="12.75">
      <c r="A181" s="16">
        <v>154</v>
      </c>
      <c r="B181" s="3">
        <f ca="1" t="shared" si="13"/>
        <v>-0.4629894744814883</v>
      </c>
      <c r="C181" s="3">
        <f ca="1" t="shared" si="13"/>
        <v>-1.3957423371557822</v>
      </c>
      <c r="D181" s="3">
        <f t="shared" si="11"/>
        <v>-0.11574736862037208</v>
      </c>
      <c r="E181" s="3">
        <f t="shared" si="12"/>
        <v>-0.26325820989303206</v>
      </c>
    </row>
    <row r="182" spans="1:5" ht="12.75">
      <c r="A182" s="16">
        <v>155</v>
      </c>
      <c r="B182" s="3">
        <f ca="1" t="shared" si="13"/>
        <v>-0.8968144463926833</v>
      </c>
      <c r="C182" s="3">
        <f ca="1" t="shared" si="13"/>
        <v>-1.036848301432706</v>
      </c>
      <c r="D182" s="3">
        <f t="shared" si="11"/>
        <v>-0.22420361159817082</v>
      </c>
      <c r="E182" s="3">
        <f t="shared" si="12"/>
        <v>-0.27351928562327066</v>
      </c>
    </row>
    <row r="183" spans="1:5" ht="12.75">
      <c r="A183" s="16">
        <v>156</v>
      </c>
      <c r="B183" s="3">
        <f ca="1" t="shared" si="13"/>
        <v>-0.33994655422106934</v>
      </c>
      <c r="C183" s="3">
        <f ca="1" t="shared" si="13"/>
        <v>-0.5585234092008471</v>
      </c>
      <c r="D183" s="3">
        <f t="shared" si="11"/>
        <v>-0.08498663855526734</v>
      </c>
      <c r="E183" s="3">
        <f t="shared" si="12"/>
        <v>-0.1271548369421006</v>
      </c>
    </row>
    <row r="184" spans="1:5" ht="12.75">
      <c r="A184" s="16">
        <v>157</v>
      </c>
      <c r="B184" s="3">
        <f ca="1" t="shared" si="13"/>
        <v>0.33891089778549854</v>
      </c>
      <c r="C184" s="3">
        <f ca="1" t="shared" si="13"/>
        <v>-1.1014715661468095</v>
      </c>
      <c r="D184" s="3">
        <f t="shared" si="11"/>
        <v>0.08472772444637464</v>
      </c>
      <c r="E184" s="3">
        <f t="shared" si="12"/>
        <v>-0.10845187306733405</v>
      </c>
    </row>
    <row r="185" spans="1:5" ht="12.75">
      <c r="A185" s="16">
        <v>158</v>
      </c>
      <c r="B185" s="3">
        <f ca="1" t="shared" si="13"/>
        <v>-1.895172280335387</v>
      </c>
      <c r="C185" s="3">
        <f ca="1" t="shared" si="13"/>
        <v>-0.3716949761679077</v>
      </c>
      <c r="D185" s="3">
        <f t="shared" si="11"/>
        <v>-0.47379307008384675</v>
      </c>
      <c r="E185" s="3">
        <f t="shared" si="12"/>
        <v>-0.31993682163837006</v>
      </c>
    </row>
    <row r="186" spans="1:5" ht="12.75">
      <c r="A186" s="16">
        <v>159</v>
      </c>
      <c r="B186" s="3">
        <f ca="1" t="shared" si="13"/>
        <v>-0.20804644612378909</v>
      </c>
      <c r="C186" s="3">
        <f ca="1" t="shared" si="13"/>
        <v>0.3300590329093219</v>
      </c>
      <c r="D186" s="3">
        <f t="shared" si="11"/>
        <v>-0.05201161153094727</v>
      </c>
      <c r="E186" s="3">
        <f t="shared" si="12"/>
        <v>0.017482992327389233</v>
      </c>
    </row>
    <row r="187" spans="1:5" ht="12.75">
      <c r="A187" s="16">
        <v>160</v>
      </c>
      <c r="B187" s="3">
        <f ca="1" t="shared" si="13"/>
        <v>0.9536108342896563</v>
      </c>
      <c r="C187" s="3">
        <f ca="1" t="shared" si="13"/>
        <v>0.6066866108092059</v>
      </c>
      <c r="D187" s="3">
        <f t="shared" si="11"/>
        <v>0.23840270857241408</v>
      </c>
      <c r="E187" s="3">
        <f t="shared" si="12"/>
        <v>0.22051147128690168</v>
      </c>
    </row>
    <row r="188" spans="1:5" ht="12.75">
      <c r="A188" s="16">
        <v>161</v>
      </c>
      <c r="B188" s="3">
        <f ca="1" t="shared" si="13"/>
        <v>1.2398569288489347</v>
      </c>
      <c r="C188" s="3">
        <f ca="1" t="shared" si="13"/>
        <v>-1.4527484891060398</v>
      </c>
      <c r="D188" s="3">
        <f t="shared" si="11"/>
        <v>0.3099642322122337</v>
      </c>
      <c r="E188" s="3">
        <f t="shared" si="12"/>
        <v>-0.031247579184656593</v>
      </c>
    </row>
    <row r="189" spans="1:5" ht="12.75">
      <c r="A189" s="16">
        <v>162</v>
      </c>
      <c r="B189" s="3">
        <f ca="1" t="shared" si="13"/>
        <v>1.0647365778677678</v>
      </c>
      <c r="C189" s="3">
        <f ca="1" t="shared" si="13"/>
        <v>-1.0279965439816094</v>
      </c>
      <c r="D189" s="3">
        <f t="shared" si="11"/>
        <v>0.26618414446694194</v>
      </c>
      <c r="E189" s="3">
        <f t="shared" si="12"/>
        <v>0.004309543171100827</v>
      </c>
    </row>
    <row r="190" spans="1:5" ht="12.75">
      <c r="A190" s="16">
        <v>163</v>
      </c>
      <c r="B190" s="3">
        <f ca="1" t="shared" si="13"/>
        <v>-0.6534615530554502</v>
      </c>
      <c r="C190" s="3">
        <f ca="1" t="shared" si="13"/>
        <v>1.422549458210598</v>
      </c>
      <c r="D190" s="3">
        <f t="shared" si="11"/>
        <v>-0.16336538826386254</v>
      </c>
      <c r="E190" s="3">
        <f t="shared" si="12"/>
        <v>0.10964414419042033</v>
      </c>
    </row>
    <row r="191" spans="1:5" ht="12.75">
      <c r="A191" s="16">
        <v>164</v>
      </c>
      <c r="B191" s="3">
        <f ca="1" t="shared" si="13"/>
        <v>0.4823041287441464</v>
      </c>
      <c r="C191" s="3">
        <f ca="1" t="shared" si="13"/>
        <v>0.025117911948117293</v>
      </c>
      <c r="D191" s="3">
        <f t="shared" si="11"/>
        <v>0.1205760321860366</v>
      </c>
      <c r="E191" s="3">
        <f t="shared" si="12"/>
        <v>0.07156637602090213</v>
      </c>
    </row>
    <row r="192" spans="1:5" ht="12.75">
      <c r="A192" s="16">
        <v>165</v>
      </c>
      <c r="B192" s="3">
        <f ca="1" t="shared" si="13"/>
        <v>0.047807288422770045</v>
      </c>
      <c r="C192" s="3">
        <f ca="1" t="shared" si="13"/>
        <v>0.2897852206312309</v>
      </c>
      <c r="D192" s="3">
        <f aca="true" t="shared" si="14" ref="D192:D255">B192*$E$17</f>
        <v>0.011951822105692511</v>
      </c>
      <c r="E192" s="3">
        <f aca="true" t="shared" si="15" ref="E192:E255">B192*$E$18+C192*$F$18</f>
        <v>0.047845052513118005</v>
      </c>
    </row>
    <row r="193" spans="1:5" ht="12.75">
      <c r="A193" s="16">
        <v>166</v>
      </c>
      <c r="B193" s="3">
        <f aca="true" ca="1" t="shared" si="16" ref="B193:C256">NORMSINV(RAND())</f>
        <v>0.42322585669797064</v>
      </c>
      <c r="C193" s="3">
        <f ca="1" t="shared" si="16"/>
        <v>-0.12244124540115023</v>
      </c>
      <c r="D193" s="3">
        <f t="shared" si="14"/>
        <v>0.10580646417449266</v>
      </c>
      <c r="E193" s="3">
        <f t="shared" si="15"/>
        <v>0.042306090449607425</v>
      </c>
    </row>
    <row r="194" spans="1:5" ht="12.75">
      <c r="A194" s="16">
        <v>167</v>
      </c>
      <c r="B194" s="3">
        <f ca="1" t="shared" si="16"/>
        <v>-1.0935568586147708</v>
      </c>
      <c r="C194" s="3">
        <f ca="1" t="shared" si="16"/>
        <v>1.8806444411734908</v>
      </c>
      <c r="D194" s="3">
        <f t="shared" si="14"/>
        <v>-0.2733892146536927</v>
      </c>
      <c r="E194" s="3">
        <f t="shared" si="15"/>
        <v>0.11257004934994486</v>
      </c>
    </row>
    <row r="195" spans="1:5" ht="12.75">
      <c r="A195" s="16">
        <v>168</v>
      </c>
      <c r="B195" s="3">
        <f ca="1" t="shared" si="16"/>
        <v>1.0793369326457092</v>
      </c>
      <c r="C195" s="3">
        <f ca="1" t="shared" si="16"/>
        <v>-0.2738540215546298</v>
      </c>
      <c r="D195" s="3">
        <f t="shared" si="14"/>
        <v>0.2698342331614273</v>
      </c>
      <c r="E195" s="3">
        <f t="shared" si="15"/>
        <v>0.11333890734126251</v>
      </c>
    </row>
    <row r="196" spans="1:5" ht="12.75">
      <c r="A196" s="16">
        <v>169</v>
      </c>
      <c r="B196" s="3">
        <f ca="1" t="shared" si="16"/>
        <v>1.4159656165166128</v>
      </c>
      <c r="C196" s="3">
        <f ca="1" t="shared" si="16"/>
        <v>-0.2725540247574577</v>
      </c>
      <c r="D196" s="3">
        <f t="shared" si="14"/>
        <v>0.3539914041291532</v>
      </c>
      <c r="E196" s="3">
        <f t="shared" si="15"/>
        <v>0.16098701586437236</v>
      </c>
    </row>
    <row r="197" spans="1:5" ht="12.75">
      <c r="A197" s="16">
        <v>170</v>
      </c>
      <c r="B197" s="3">
        <f ca="1" t="shared" si="16"/>
        <v>0.5244486040305172</v>
      </c>
      <c r="C197" s="3">
        <f ca="1" t="shared" si="16"/>
        <v>-0.5060929411732356</v>
      </c>
      <c r="D197" s="3">
        <f t="shared" si="14"/>
        <v>0.1311121510076293</v>
      </c>
      <c r="E197" s="3">
        <f t="shared" si="15"/>
        <v>0.002159443412260195</v>
      </c>
    </row>
    <row r="198" spans="1:5" ht="12.75">
      <c r="A198" s="16">
        <v>171</v>
      </c>
      <c r="B198" s="3">
        <f ca="1" t="shared" si="16"/>
        <v>-2.3129811974393766</v>
      </c>
      <c r="C198" s="3">
        <f ca="1" t="shared" si="16"/>
        <v>0.19564043496718136</v>
      </c>
      <c r="D198" s="3">
        <f t="shared" si="14"/>
        <v>-0.5782452993598441</v>
      </c>
      <c r="E198" s="3">
        <f t="shared" si="15"/>
        <v>-0.29837347461550295</v>
      </c>
    </row>
    <row r="199" spans="1:5" ht="12.75">
      <c r="A199" s="16">
        <v>172</v>
      </c>
      <c r="B199" s="3">
        <f ca="1" t="shared" si="16"/>
        <v>2.2326291510307357</v>
      </c>
      <c r="C199" s="3">
        <f ca="1" t="shared" si="16"/>
        <v>0.6631781171750504</v>
      </c>
      <c r="D199" s="3">
        <f t="shared" si="14"/>
        <v>0.5581572877576839</v>
      </c>
      <c r="E199" s="3">
        <f t="shared" si="15"/>
        <v>0.4088625027044937</v>
      </c>
    </row>
    <row r="200" spans="1:5" ht="12.75">
      <c r="A200" s="16">
        <v>173</v>
      </c>
      <c r="B200" s="3">
        <f ca="1" t="shared" si="16"/>
        <v>1.8716533365825025</v>
      </c>
      <c r="C200" s="3">
        <f ca="1" t="shared" si="16"/>
        <v>-0.931277694674294</v>
      </c>
      <c r="D200" s="3">
        <f t="shared" si="14"/>
        <v>0.46791333414562564</v>
      </c>
      <c r="E200" s="3">
        <f t="shared" si="15"/>
        <v>0.13180157919238417</v>
      </c>
    </row>
    <row r="201" spans="1:5" ht="12.75">
      <c r="A201" s="16">
        <v>174</v>
      </c>
      <c r="B201" s="3">
        <f ca="1" t="shared" si="16"/>
        <v>0.378796255951414</v>
      </c>
      <c r="C201" s="3">
        <f ca="1" t="shared" si="16"/>
        <v>0.5042824179302579</v>
      </c>
      <c r="D201" s="3">
        <f t="shared" si="14"/>
        <v>0.0946990639878535</v>
      </c>
      <c r="E201" s="3">
        <f t="shared" si="15"/>
        <v>0.12493876635362092</v>
      </c>
    </row>
    <row r="202" spans="1:5" ht="12.75">
      <c r="A202" s="16">
        <v>175</v>
      </c>
      <c r="B202" s="3">
        <f ca="1" t="shared" si="16"/>
        <v>0.029505596456439444</v>
      </c>
      <c r="C202" s="3">
        <f ca="1" t="shared" si="16"/>
        <v>1.1439395948911901</v>
      </c>
      <c r="D202" s="3">
        <f t="shared" si="14"/>
        <v>0.007376399114109861</v>
      </c>
      <c r="E202" s="3">
        <f t="shared" si="15"/>
        <v>0.16642142195931686</v>
      </c>
    </row>
    <row r="203" spans="1:5" ht="12.75">
      <c r="A203" s="16">
        <v>176</v>
      </c>
      <c r="B203" s="3">
        <f ca="1" t="shared" si="16"/>
        <v>0.5167555647445043</v>
      </c>
      <c r="C203" s="3">
        <f ca="1" t="shared" si="16"/>
        <v>0.2612495102114203</v>
      </c>
      <c r="D203" s="3">
        <f t="shared" si="14"/>
        <v>0.1291888911861261</v>
      </c>
      <c r="E203" s="3">
        <f t="shared" si="15"/>
        <v>0.1099178343731777</v>
      </c>
    </row>
    <row r="204" spans="1:5" ht="12.75">
      <c r="A204" s="16">
        <v>177</v>
      </c>
      <c r="B204" s="3">
        <f ca="1" t="shared" si="16"/>
        <v>-0.21156848973806602</v>
      </c>
      <c r="C204" s="3">
        <f ca="1" t="shared" si="16"/>
        <v>-0.0872581776111678</v>
      </c>
      <c r="D204" s="3">
        <f t="shared" si="14"/>
        <v>-0.052892122434516506</v>
      </c>
      <c r="E204" s="3">
        <f t="shared" si="15"/>
        <v>-0.04220763848015762</v>
      </c>
    </row>
    <row r="205" spans="1:5" ht="12.75">
      <c r="A205" s="16">
        <v>178</v>
      </c>
      <c r="B205" s="3">
        <f ca="1" t="shared" si="16"/>
        <v>-0.06710719736183732</v>
      </c>
      <c r="C205" s="3">
        <f ca="1" t="shared" si="16"/>
        <v>-2.0167998235525557</v>
      </c>
      <c r="D205" s="3">
        <f t="shared" si="14"/>
        <v>-0.01677679934045933</v>
      </c>
      <c r="E205" s="3">
        <f t="shared" si="15"/>
        <v>-0.2955333180170197</v>
      </c>
    </row>
    <row r="206" spans="1:5" ht="12.75">
      <c r="A206" s="16">
        <v>179</v>
      </c>
      <c r="B206" s="3">
        <f ca="1" t="shared" si="16"/>
        <v>0.12462357778636518</v>
      </c>
      <c r="C206" s="3">
        <f ca="1" t="shared" si="16"/>
        <v>-0.09274558291084464</v>
      </c>
      <c r="D206" s="3">
        <f t="shared" si="14"/>
        <v>0.031155894446591295</v>
      </c>
      <c r="E206" s="3">
        <f t="shared" si="15"/>
        <v>0.004416154621154541</v>
      </c>
    </row>
    <row r="207" spans="1:5" ht="12.75">
      <c r="A207" s="16">
        <v>180</v>
      </c>
      <c r="B207" s="3">
        <f ca="1" t="shared" si="16"/>
        <v>-1.3756818513815792</v>
      </c>
      <c r="C207" s="3">
        <f ca="1" t="shared" si="16"/>
        <v>-1.0739080258819267</v>
      </c>
      <c r="D207" s="3">
        <f t="shared" si="14"/>
        <v>-0.3439204628453948</v>
      </c>
      <c r="E207" s="3">
        <f t="shared" si="15"/>
        <v>-0.3462949701472762</v>
      </c>
    </row>
    <row r="208" spans="1:5" ht="12.75">
      <c r="A208" s="16">
        <v>181</v>
      </c>
      <c r="B208" s="3">
        <f ca="1" t="shared" si="16"/>
        <v>-0.18779442859666007</v>
      </c>
      <c r="C208" s="3">
        <f ca="1" t="shared" si="16"/>
        <v>-0.1436067466839145</v>
      </c>
      <c r="D208" s="3">
        <f t="shared" si="14"/>
        <v>-0.04694860714916502</v>
      </c>
      <c r="E208" s="3">
        <f t="shared" si="15"/>
        <v>-0.046848280331570485</v>
      </c>
    </row>
    <row r="209" spans="1:5" ht="12.75">
      <c r="A209" s="16">
        <v>182</v>
      </c>
      <c r="B209" s="3">
        <f ca="1" t="shared" si="16"/>
        <v>-0.31669719000808993</v>
      </c>
      <c r="C209" s="3">
        <f ca="1" t="shared" si="16"/>
        <v>0.8609563846664039</v>
      </c>
      <c r="D209" s="3">
        <f t="shared" si="14"/>
        <v>-0.07917429750202248</v>
      </c>
      <c r="E209" s="3">
        <f t="shared" si="15"/>
        <v>0.07746825702328239</v>
      </c>
    </row>
    <row r="210" spans="1:5" ht="12.75">
      <c r="A210" s="16">
        <v>183</v>
      </c>
      <c r="B210" s="3">
        <f ca="1" t="shared" si="16"/>
        <v>-0.05489576333593717</v>
      </c>
      <c r="C210" s="3">
        <f ca="1" t="shared" si="16"/>
        <v>0.8190436838756279</v>
      </c>
      <c r="D210" s="3">
        <f t="shared" si="14"/>
        <v>-0.013723940833984292</v>
      </c>
      <c r="E210" s="3">
        <f t="shared" si="15"/>
        <v>0.10843645845967588</v>
      </c>
    </row>
    <row r="211" spans="1:5" ht="12.75">
      <c r="A211" s="16">
        <v>184</v>
      </c>
      <c r="B211" s="3">
        <f ca="1" t="shared" si="16"/>
        <v>3.1504159133044967</v>
      </c>
      <c r="C211" s="3">
        <f ca="1" t="shared" si="16"/>
        <v>-0.2443131682131805</v>
      </c>
      <c r="D211" s="3">
        <f t="shared" si="14"/>
        <v>0.7876039783261242</v>
      </c>
      <c r="E211" s="3">
        <f t="shared" si="15"/>
        <v>0.4095455030231447</v>
      </c>
    </row>
    <row r="212" spans="1:5" ht="12.75">
      <c r="A212" s="16">
        <v>185</v>
      </c>
      <c r="B212" s="3">
        <f ca="1" t="shared" si="16"/>
        <v>-1.4106322937881979</v>
      </c>
      <c r="C212" s="3">
        <f ca="1" t="shared" si="16"/>
        <v>1.3751053559976314</v>
      </c>
      <c r="D212" s="3">
        <f t="shared" si="14"/>
        <v>-0.35265807344704947</v>
      </c>
      <c r="E212" s="3">
        <f t="shared" si="15"/>
        <v>-0.003844503306168784</v>
      </c>
    </row>
    <row r="213" spans="1:5" ht="12.75">
      <c r="A213" s="16">
        <v>186</v>
      </c>
      <c r="B213" s="3">
        <f ca="1" t="shared" si="16"/>
        <v>0.27359116034744724</v>
      </c>
      <c r="C213" s="3">
        <f ca="1" t="shared" si="16"/>
        <v>1.3260324649019481</v>
      </c>
      <c r="D213" s="3">
        <f t="shared" si="14"/>
        <v>0.06839779008686181</v>
      </c>
      <c r="E213" s="3">
        <f t="shared" si="15"/>
        <v>0.22666563034092144</v>
      </c>
    </row>
    <row r="214" spans="1:5" ht="12.75">
      <c r="A214" s="16">
        <v>187</v>
      </c>
      <c r="B214" s="3">
        <f ca="1" t="shared" si="16"/>
        <v>-1.7650888805009024</v>
      </c>
      <c r="C214" s="3">
        <f ca="1" t="shared" si="16"/>
        <v>-0.327884976716042</v>
      </c>
      <c r="D214" s="3">
        <f t="shared" si="14"/>
        <v>-0.4412722201252256</v>
      </c>
      <c r="E214" s="3">
        <f t="shared" si="15"/>
        <v>-0.2953812277618238</v>
      </c>
    </row>
    <row r="215" spans="1:5" ht="12.75">
      <c r="A215" s="16">
        <v>188</v>
      </c>
      <c r="B215" s="3">
        <f ca="1" t="shared" si="16"/>
        <v>0.292114371110372</v>
      </c>
      <c r="C215" s="3">
        <f ca="1" t="shared" si="16"/>
        <v>0.7156442431897272</v>
      </c>
      <c r="D215" s="3">
        <f t="shared" si="14"/>
        <v>0.073028592777593</v>
      </c>
      <c r="E215" s="3">
        <f t="shared" si="15"/>
        <v>0.14269731315025172</v>
      </c>
    </row>
    <row r="216" spans="1:5" ht="12.75">
      <c r="A216" s="16">
        <v>189</v>
      </c>
      <c r="B216" s="3">
        <f ca="1" t="shared" si="16"/>
        <v>0.9093546840909166</v>
      </c>
      <c r="C216" s="3">
        <f ca="1" t="shared" si="16"/>
        <v>-0.45267110631088425</v>
      </c>
      <c r="D216" s="3">
        <f t="shared" si="14"/>
        <v>0.22733867102272914</v>
      </c>
      <c r="E216" s="3">
        <f t="shared" si="15"/>
        <v>0.06400771224319061</v>
      </c>
    </row>
    <row r="217" spans="1:5" ht="12.75">
      <c r="A217" s="16">
        <v>190</v>
      </c>
      <c r="B217" s="3">
        <f ca="1" t="shared" si="16"/>
        <v>0.28315805562001506</v>
      </c>
      <c r="C217" s="3">
        <f ca="1" t="shared" si="16"/>
        <v>-1.6779174700969577</v>
      </c>
      <c r="D217" s="3">
        <f t="shared" si="14"/>
        <v>0.07078951390500376</v>
      </c>
      <c r="E217" s="3">
        <f t="shared" si="15"/>
        <v>-0.19807838643157577</v>
      </c>
    </row>
    <row r="218" spans="1:5" ht="12.75">
      <c r="A218" s="16">
        <v>191</v>
      </c>
      <c r="B218" s="3">
        <f ca="1" t="shared" si="16"/>
        <v>-0.02265872767760195</v>
      </c>
      <c r="C218" s="3">
        <f ca="1" t="shared" si="16"/>
        <v>-0.6155173395446012</v>
      </c>
      <c r="D218" s="3">
        <f t="shared" si="14"/>
        <v>-0.005664681919400488</v>
      </c>
      <c r="E218" s="3">
        <f t="shared" si="15"/>
        <v>-0.09050239207574301</v>
      </c>
    </row>
    <row r="219" spans="1:5" ht="12.75">
      <c r="A219" s="16">
        <v>192</v>
      </c>
      <c r="B219" s="3">
        <f ca="1" t="shared" si="16"/>
        <v>0.17697965601792337</v>
      </c>
      <c r="C219" s="3">
        <f ca="1" t="shared" si="16"/>
        <v>0.3975505782858423</v>
      </c>
      <c r="D219" s="3">
        <f t="shared" si="14"/>
        <v>0.04424491400448084</v>
      </c>
      <c r="E219" s="3">
        <f t="shared" si="15"/>
        <v>0.08134389099197972</v>
      </c>
    </row>
    <row r="220" spans="1:5" ht="12.75">
      <c r="A220" s="16">
        <v>193</v>
      </c>
      <c r="B220" s="3">
        <f ca="1" t="shared" si="16"/>
        <v>-3.987675863700133</v>
      </c>
      <c r="C220" s="3">
        <f ca="1" t="shared" si="16"/>
        <v>0.2395388430562645</v>
      </c>
      <c r="D220" s="3">
        <f t="shared" si="14"/>
        <v>-0.9969189659250333</v>
      </c>
      <c r="E220" s="3">
        <f t="shared" si="15"/>
        <v>-0.5282740460638605</v>
      </c>
    </row>
    <row r="221" spans="1:5" ht="12.75">
      <c r="A221" s="16">
        <v>194</v>
      </c>
      <c r="B221" s="3">
        <f ca="1" t="shared" si="16"/>
        <v>1.644539565894259</v>
      </c>
      <c r="C221" s="3">
        <f ca="1" t="shared" si="16"/>
        <v>-0.47247025636464735</v>
      </c>
      <c r="D221" s="3">
        <f t="shared" si="14"/>
        <v>0.41113489147356475</v>
      </c>
      <c r="E221" s="3">
        <f t="shared" si="15"/>
        <v>0.1648583481840804</v>
      </c>
    </row>
    <row r="222" spans="1:5" ht="12.75">
      <c r="A222" s="16">
        <v>195</v>
      </c>
      <c r="B222" s="3">
        <f ca="1" t="shared" si="16"/>
        <v>2.1687628707966278</v>
      </c>
      <c r="C222" s="3">
        <f ca="1" t="shared" si="16"/>
        <v>-0.6376614569628394</v>
      </c>
      <c r="D222" s="3">
        <f t="shared" si="14"/>
        <v>0.5421907176991569</v>
      </c>
      <c r="E222" s="3">
        <f t="shared" si="15"/>
        <v>0.21534096506179667</v>
      </c>
    </row>
    <row r="223" spans="1:5" ht="12.75">
      <c r="A223" s="16">
        <v>196</v>
      </c>
      <c r="B223" s="3">
        <f ca="1" t="shared" si="16"/>
        <v>0.4682299402158543</v>
      </c>
      <c r="C223" s="3">
        <f ca="1" t="shared" si="16"/>
        <v>-0.8752984966344584</v>
      </c>
      <c r="D223" s="3">
        <f t="shared" si="14"/>
        <v>0.11705748505396357</v>
      </c>
      <c r="E223" s="3">
        <f t="shared" si="15"/>
        <v>-0.05813690482347145</v>
      </c>
    </row>
    <row r="224" spans="1:5" ht="12.75">
      <c r="A224" s="16">
        <v>197</v>
      </c>
      <c r="B224" s="3">
        <f ca="1" t="shared" si="16"/>
        <v>0.38290125900050365</v>
      </c>
      <c r="C224" s="3">
        <f ca="1" t="shared" si="16"/>
        <v>-0.03565739891951164</v>
      </c>
      <c r="D224" s="3">
        <f t="shared" si="14"/>
        <v>0.09572531475012591</v>
      </c>
      <c r="E224" s="3">
        <f t="shared" si="15"/>
        <v>0.04893022056785276</v>
      </c>
    </row>
    <row r="225" spans="1:5" ht="12.75">
      <c r="A225" s="16">
        <v>198</v>
      </c>
      <c r="B225" s="3">
        <f ca="1" t="shared" si="16"/>
        <v>0.0418501607676844</v>
      </c>
      <c r="C225" s="3">
        <f ca="1" t="shared" si="16"/>
        <v>-0.1388365550630533</v>
      </c>
      <c r="D225" s="3">
        <f t="shared" si="14"/>
        <v>0.0104625401919211</v>
      </c>
      <c r="E225" s="3">
        <f t="shared" si="15"/>
        <v>-0.01379240557637684</v>
      </c>
    </row>
    <row r="226" spans="1:5" ht="12.75">
      <c r="A226" s="16">
        <v>199</v>
      </c>
      <c r="B226" s="3">
        <f ca="1" t="shared" si="16"/>
        <v>-0.8893837095086232</v>
      </c>
      <c r="C226" s="3">
        <f ca="1" t="shared" si="16"/>
        <v>-0.541875393762117</v>
      </c>
      <c r="D226" s="3">
        <f t="shared" si="14"/>
        <v>-0.2223459273771558</v>
      </c>
      <c r="E226" s="3">
        <f t="shared" si="15"/>
        <v>-0.20226252844132311</v>
      </c>
    </row>
    <row r="227" spans="1:5" ht="12.75">
      <c r="A227" s="16">
        <v>200</v>
      </c>
      <c r="B227" s="3">
        <f ca="1" t="shared" si="16"/>
        <v>1.0259987123692396</v>
      </c>
      <c r="C227" s="3">
        <f ca="1" t="shared" si="16"/>
        <v>-0.4478341279679835</v>
      </c>
      <c r="D227" s="3">
        <f t="shared" si="14"/>
        <v>0.2564996780923099</v>
      </c>
      <c r="E227" s="3">
        <f t="shared" si="15"/>
        <v>0.08114029436388803</v>
      </c>
    </row>
    <row r="228" spans="1:5" ht="12.75">
      <c r="A228" s="16">
        <v>201</v>
      </c>
      <c r="B228" s="3">
        <f ca="1" t="shared" si="16"/>
        <v>0.06272066116775979</v>
      </c>
      <c r="C228" s="3">
        <f ca="1" t="shared" si="16"/>
        <v>2.2416903118151863</v>
      </c>
      <c r="D228" s="3">
        <f t="shared" si="14"/>
        <v>0.015680165291939947</v>
      </c>
      <c r="E228" s="3">
        <f t="shared" si="15"/>
        <v>0.32681424349348503</v>
      </c>
    </row>
    <row r="229" spans="1:5" ht="12.75">
      <c r="A229" s="16">
        <v>202</v>
      </c>
      <c r="B229" s="3">
        <f ca="1" t="shared" si="16"/>
        <v>-1.558739792027851</v>
      </c>
      <c r="C229" s="3">
        <f ca="1" t="shared" si="16"/>
        <v>-1.1132798550591723</v>
      </c>
      <c r="D229" s="3">
        <f t="shared" si="14"/>
        <v>-0.38968494800696274</v>
      </c>
      <c r="E229" s="3">
        <f t="shared" si="15"/>
        <v>-0.37769029868357673</v>
      </c>
    </row>
    <row r="230" spans="1:5" ht="12.75">
      <c r="A230" s="16">
        <v>203</v>
      </c>
      <c r="B230" s="3">
        <f ca="1" t="shared" si="16"/>
        <v>-0.699303524470293</v>
      </c>
      <c r="C230" s="3">
        <f ca="1" t="shared" si="16"/>
        <v>-0.23712438137465552</v>
      </c>
      <c r="D230" s="3">
        <f t="shared" si="14"/>
        <v>-0.17482588111757325</v>
      </c>
      <c r="E230" s="3">
        <f t="shared" si="15"/>
        <v>-0.13223458080504996</v>
      </c>
    </row>
    <row r="231" spans="1:5" ht="12.75">
      <c r="A231" s="16">
        <v>204</v>
      </c>
      <c r="B231" s="3">
        <f ca="1" t="shared" si="16"/>
        <v>-0.692690049874058</v>
      </c>
      <c r="C231" s="3">
        <f ca="1" t="shared" si="16"/>
        <v>0.10900878750858253</v>
      </c>
      <c r="D231" s="3">
        <f t="shared" si="14"/>
        <v>-0.1731725124685145</v>
      </c>
      <c r="E231" s="3">
        <f t="shared" si="15"/>
        <v>-0.08220511135205534</v>
      </c>
    </row>
    <row r="232" spans="1:5" ht="12.75">
      <c r="A232" s="16">
        <v>205</v>
      </c>
      <c r="B232" s="3">
        <f ca="1" t="shared" si="16"/>
        <v>-0.21658066753377936</v>
      </c>
      <c r="C232" s="3">
        <f ca="1" t="shared" si="16"/>
        <v>0.45273419021199235</v>
      </c>
      <c r="D232" s="3">
        <f t="shared" si="14"/>
        <v>-0.05414516688344484</v>
      </c>
      <c r="E232" s="3">
        <f t="shared" si="15"/>
        <v>0.03368045223207421</v>
      </c>
    </row>
    <row r="233" spans="1:5" ht="12.75">
      <c r="A233" s="16">
        <v>206</v>
      </c>
      <c r="B233" s="3">
        <f ca="1" t="shared" si="16"/>
        <v>-2.0504430192680276</v>
      </c>
      <c r="C233" s="3">
        <f ca="1" t="shared" si="16"/>
        <v>0.11092662932064479</v>
      </c>
      <c r="D233" s="3">
        <f t="shared" si="14"/>
        <v>-0.5126107548170069</v>
      </c>
      <c r="E233" s="3">
        <f t="shared" si="15"/>
        <v>-0.2733724824083413</v>
      </c>
    </row>
    <row r="234" spans="1:5" ht="12.75">
      <c r="A234" s="16">
        <v>207</v>
      </c>
      <c r="B234" s="3">
        <f ca="1" t="shared" si="16"/>
        <v>0.4703307443930881</v>
      </c>
      <c r="C234" s="3">
        <f ca="1" t="shared" si="16"/>
        <v>1.7201472118474324</v>
      </c>
      <c r="D234" s="3">
        <f t="shared" si="14"/>
        <v>0.11758268609827202</v>
      </c>
      <c r="E234" s="3">
        <f t="shared" si="15"/>
        <v>0.31030826362067176</v>
      </c>
    </row>
    <row r="235" spans="1:5" ht="12.75">
      <c r="A235" s="16">
        <v>208</v>
      </c>
      <c r="B235" s="3">
        <f ca="1" t="shared" si="16"/>
        <v>0.9731963428332144</v>
      </c>
      <c r="C235" s="3">
        <f ca="1" t="shared" si="16"/>
        <v>-0.031886034435509164</v>
      </c>
      <c r="D235" s="3">
        <f t="shared" si="14"/>
        <v>0.2432990857083036</v>
      </c>
      <c r="E235" s="3">
        <f t="shared" si="15"/>
        <v>0.13269513768871036</v>
      </c>
    </row>
    <row r="236" spans="1:5" ht="12.75">
      <c r="A236" s="16">
        <v>209</v>
      </c>
      <c r="B236" s="3">
        <f ca="1" t="shared" si="16"/>
        <v>-0.867818030412403</v>
      </c>
      <c r="C236" s="3">
        <f ca="1" t="shared" si="16"/>
        <v>-0.786064981827741</v>
      </c>
      <c r="D236" s="3">
        <f t="shared" si="14"/>
        <v>-0.21695450760310075</v>
      </c>
      <c r="E236" s="3">
        <f t="shared" si="15"/>
        <v>-0.23385870805367803</v>
      </c>
    </row>
    <row r="237" spans="1:5" ht="12.75">
      <c r="A237" s="16">
        <v>210</v>
      </c>
      <c r="B237" s="3">
        <f ca="1" t="shared" si="16"/>
        <v>-0.6200992282888997</v>
      </c>
      <c r="C237" s="3">
        <f ca="1" t="shared" si="16"/>
        <v>-1.5148618157570763</v>
      </c>
      <c r="D237" s="3">
        <f t="shared" si="14"/>
        <v>-0.15502480707222493</v>
      </c>
      <c r="E237" s="3">
        <f t="shared" si="15"/>
        <v>-0.30230665878297375</v>
      </c>
    </row>
    <row r="238" spans="1:5" ht="12.75">
      <c r="A238" s="16">
        <v>211</v>
      </c>
      <c r="B238" s="3">
        <f ca="1" t="shared" si="16"/>
        <v>-0.33095092356283995</v>
      </c>
      <c r="C238" s="3">
        <f ca="1" t="shared" si="16"/>
        <v>1.3940764206104879</v>
      </c>
      <c r="D238" s="3">
        <f t="shared" si="14"/>
        <v>-0.08273773089070999</v>
      </c>
      <c r="E238" s="3">
        <f t="shared" si="15"/>
        <v>0.15107851346010207</v>
      </c>
    </row>
    <row r="239" spans="1:5" ht="12.75">
      <c r="A239" s="16">
        <v>212</v>
      </c>
      <c r="B239" s="3">
        <f ca="1" t="shared" si="16"/>
        <v>-0.752091855534494</v>
      </c>
      <c r="C239" s="3">
        <f ca="1" t="shared" si="16"/>
        <v>-0.283468067603566</v>
      </c>
      <c r="D239" s="3">
        <f t="shared" si="14"/>
        <v>-0.1880229638836235</v>
      </c>
      <c r="E239" s="3">
        <f t="shared" si="15"/>
        <v>-0.14625117301331725</v>
      </c>
    </row>
    <row r="240" spans="1:5" ht="12.75">
      <c r="A240" s="16">
        <v>213</v>
      </c>
      <c r="B240" s="3">
        <f ca="1" t="shared" si="16"/>
        <v>0.6371169366547409</v>
      </c>
      <c r="C240" s="3">
        <f ca="1" t="shared" si="16"/>
        <v>-0.5033460487582273</v>
      </c>
      <c r="D240" s="3">
        <f t="shared" si="14"/>
        <v>0.15927923416368522</v>
      </c>
      <c r="E240" s="3">
        <f t="shared" si="15"/>
        <v>0.01843499686476588</v>
      </c>
    </row>
    <row r="241" spans="1:5" ht="12.75">
      <c r="A241" s="16">
        <v>214</v>
      </c>
      <c r="B241" s="3">
        <f ca="1" t="shared" si="16"/>
        <v>1.014266989966809</v>
      </c>
      <c r="C241" s="3">
        <f ca="1" t="shared" si="16"/>
        <v>-0.8006275456323717</v>
      </c>
      <c r="D241" s="3">
        <f t="shared" si="14"/>
        <v>0.25356674749170227</v>
      </c>
      <c r="E241" s="3">
        <f t="shared" si="15"/>
        <v>0.029444448390230388</v>
      </c>
    </row>
    <row r="242" spans="1:5" ht="12.75">
      <c r="A242" s="16">
        <v>215</v>
      </c>
      <c r="B242" s="3">
        <f ca="1" t="shared" si="16"/>
        <v>1.1884399247982733</v>
      </c>
      <c r="C242" s="3">
        <f ca="1" t="shared" si="16"/>
        <v>-0.021944296807893497</v>
      </c>
      <c r="D242" s="3">
        <f t="shared" si="14"/>
        <v>0.29710998119956833</v>
      </c>
      <c r="E242" s="3">
        <f t="shared" si="15"/>
        <v>0.16445406419860367</v>
      </c>
    </row>
    <row r="243" spans="1:5" ht="12.75">
      <c r="A243" s="16">
        <v>216</v>
      </c>
      <c r="B243" s="3">
        <f ca="1" t="shared" si="16"/>
        <v>0.5477211306384369</v>
      </c>
      <c r="C243" s="3">
        <f ca="1" t="shared" si="16"/>
        <v>-0.25024297103898563</v>
      </c>
      <c r="D243" s="3">
        <f t="shared" si="14"/>
        <v>0.13693028265960921</v>
      </c>
      <c r="E243" s="3">
        <f t="shared" si="15"/>
        <v>0.04173164351395528</v>
      </c>
    </row>
    <row r="244" spans="1:5" ht="12.75">
      <c r="A244" s="16">
        <v>217</v>
      </c>
      <c r="B244" s="3">
        <f ca="1" t="shared" si="16"/>
        <v>-0.6821184717317574</v>
      </c>
      <c r="C244" s="3">
        <f ca="1" t="shared" si="16"/>
        <v>-0.6081972035185286</v>
      </c>
      <c r="D244" s="3">
        <f t="shared" si="14"/>
        <v>-0.17052961793293936</v>
      </c>
      <c r="E244" s="3">
        <f t="shared" si="15"/>
        <v>-0.18244606941505653</v>
      </c>
    </row>
    <row r="245" spans="1:5" ht="12.75">
      <c r="A245" s="16">
        <v>218</v>
      </c>
      <c r="B245" s="3">
        <f ca="1" t="shared" si="16"/>
        <v>-0.15478185486022322</v>
      </c>
      <c r="C245" s="3">
        <f ca="1" t="shared" si="16"/>
        <v>-0.7835564847130001</v>
      </c>
      <c r="D245" s="3">
        <f t="shared" si="14"/>
        <v>-0.038695463715055806</v>
      </c>
      <c r="E245" s="3">
        <f t="shared" si="15"/>
        <v>-0.1329667675951036</v>
      </c>
    </row>
    <row r="246" spans="1:5" ht="12.75">
      <c r="A246" s="16">
        <v>219</v>
      </c>
      <c r="B246" s="3">
        <f ca="1" t="shared" si="16"/>
        <v>0.1564138802448804</v>
      </c>
      <c r="C246" s="3">
        <f ca="1" t="shared" si="16"/>
        <v>1.990866543060931</v>
      </c>
      <c r="D246" s="3">
        <f t="shared" si="14"/>
        <v>0.0391034700612201</v>
      </c>
      <c r="E246" s="3">
        <f t="shared" si="15"/>
        <v>0.3044468269685171</v>
      </c>
    </row>
    <row r="247" spans="1:5" ht="12.75">
      <c r="A247" s="16">
        <v>220</v>
      </c>
      <c r="B247" s="3">
        <f ca="1" t="shared" si="16"/>
        <v>0.08521794807404365</v>
      </c>
      <c r="C247" s="3">
        <f ca="1" t="shared" si="16"/>
        <v>-0.18922071474594476</v>
      </c>
      <c r="D247" s="3">
        <f t="shared" si="14"/>
        <v>0.021304487018510912</v>
      </c>
      <c r="E247" s="3">
        <f t="shared" si="15"/>
        <v>-0.014824369368414653</v>
      </c>
    </row>
    <row r="248" spans="1:5" ht="12.75">
      <c r="A248" s="16">
        <v>221</v>
      </c>
      <c r="B248" s="3">
        <f ca="1" t="shared" si="16"/>
        <v>-0.4178554890425503</v>
      </c>
      <c r="C248" s="3">
        <f ca="1" t="shared" si="16"/>
        <v>1.018984911095762</v>
      </c>
      <c r="D248" s="3">
        <f t="shared" si="14"/>
        <v>-0.10446387226063758</v>
      </c>
      <c r="E248" s="3">
        <f t="shared" si="15"/>
        <v>0.08562064959585819</v>
      </c>
    </row>
    <row r="249" spans="1:5" ht="12.75">
      <c r="A249" s="16">
        <v>222</v>
      </c>
      <c r="B249" s="3">
        <f ca="1" t="shared" si="16"/>
        <v>0.24076300808848766</v>
      </c>
      <c r="C249" s="3">
        <f ca="1" t="shared" si="16"/>
        <v>0.6731795780346301</v>
      </c>
      <c r="D249" s="3">
        <f t="shared" si="14"/>
        <v>0.060190752022121916</v>
      </c>
      <c r="E249" s="3">
        <f t="shared" si="15"/>
        <v>0.1294335461554024</v>
      </c>
    </row>
    <row r="250" spans="1:5" ht="12.75">
      <c r="A250" s="16">
        <v>223</v>
      </c>
      <c r="B250" s="3">
        <f ca="1" t="shared" si="16"/>
        <v>0.23243340805629842</v>
      </c>
      <c r="C250" s="3">
        <f ca="1" t="shared" si="16"/>
        <v>-0.169695204368027</v>
      </c>
      <c r="D250" s="3">
        <f t="shared" si="14"/>
        <v>0.058108352014074605</v>
      </c>
      <c r="E250" s="3">
        <f t="shared" si="15"/>
        <v>0.008702183203328152</v>
      </c>
    </row>
    <row r="251" spans="1:5" ht="12.75">
      <c r="A251" s="16">
        <v>224</v>
      </c>
      <c r="B251" s="3">
        <f ca="1" t="shared" si="16"/>
        <v>0.27965908584151355</v>
      </c>
      <c r="C251" s="3">
        <f ca="1" t="shared" si="16"/>
        <v>-0.454665316770006</v>
      </c>
      <c r="D251" s="3">
        <f t="shared" si="14"/>
        <v>0.06991477146037839</v>
      </c>
      <c r="E251" s="3">
        <f t="shared" si="15"/>
        <v>-0.02506048919748416</v>
      </c>
    </row>
    <row r="252" spans="1:5" ht="12.75">
      <c r="A252" s="16">
        <v>225</v>
      </c>
      <c r="B252" s="3">
        <f ca="1" t="shared" si="16"/>
        <v>-1.069950760741237</v>
      </c>
      <c r="C252" s="3">
        <f ca="1" t="shared" si="16"/>
        <v>-0.7900337438518394</v>
      </c>
      <c r="D252" s="3">
        <f t="shared" si="14"/>
        <v>-0.26748769018530927</v>
      </c>
      <c r="E252" s="3">
        <f t="shared" si="15"/>
        <v>-0.2629218087783265</v>
      </c>
    </row>
    <row r="253" spans="1:5" ht="12.75">
      <c r="A253" s="16">
        <v>226</v>
      </c>
      <c r="B253" s="3">
        <f ca="1" t="shared" si="16"/>
        <v>-0.4190467687477727</v>
      </c>
      <c r="C253" s="3">
        <f ca="1" t="shared" si="16"/>
        <v>-1.3852613845719186</v>
      </c>
      <c r="D253" s="3">
        <f t="shared" si="14"/>
        <v>-0.10476169218694317</v>
      </c>
      <c r="E253" s="3">
        <f t="shared" si="15"/>
        <v>-0.2555757476679676</v>
      </c>
    </row>
    <row r="254" spans="1:5" ht="12.75">
      <c r="A254" s="16">
        <v>227</v>
      </c>
      <c r="B254" s="3">
        <f ca="1" t="shared" si="16"/>
        <v>-0.320785141904378</v>
      </c>
      <c r="C254" s="3">
        <f ca="1" t="shared" si="16"/>
        <v>-2.312738153975653</v>
      </c>
      <c r="D254" s="3">
        <f t="shared" si="14"/>
        <v>-0.0801962854760945</v>
      </c>
      <c r="E254" s="3">
        <f t="shared" si="15"/>
        <v>-0.3732783455279709</v>
      </c>
    </row>
    <row r="255" spans="1:5" ht="12.75">
      <c r="A255" s="16">
        <v>228</v>
      </c>
      <c r="B255" s="3">
        <f ca="1" t="shared" si="16"/>
        <v>-1.4098585708105267</v>
      </c>
      <c r="C255" s="3">
        <f ca="1" t="shared" si="16"/>
        <v>-0.9360754417591222</v>
      </c>
      <c r="D255" s="3">
        <f t="shared" si="14"/>
        <v>-0.35246464270263167</v>
      </c>
      <c r="E255" s="3">
        <f t="shared" si="15"/>
        <v>-0.3315630380788145</v>
      </c>
    </row>
    <row r="256" spans="1:5" ht="12.75">
      <c r="A256" s="16">
        <v>229</v>
      </c>
      <c r="B256" s="3">
        <f ca="1" t="shared" si="16"/>
        <v>-0.5323261592408941</v>
      </c>
      <c r="C256" s="3">
        <f ca="1" t="shared" si="16"/>
        <v>2.0428257363164573</v>
      </c>
      <c r="D256" s="3">
        <f aca="true" t="shared" si="17" ref="D256:D319">B256*$E$17</f>
        <v>-0.13308153981022353</v>
      </c>
      <c r="E256" s="3">
        <f aca="true" t="shared" si="18" ref="E256:E319">B256*$E$18+C256*$F$18</f>
        <v>0.2147065011821222</v>
      </c>
    </row>
    <row r="257" spans="1:5" ht="12.75">
      <c r="A257" s="16">
        <v>230</v>
      </c>
      <c r="B257" s="3">
        <f aca="true" ca="1" t="shared" si="19" ref="B257:C320">NORMSINV(RAND())</f>
        <v>-0.7311594733192144</v>
      </c>
      <c r="C257" s="3">
        <f ca="1" t="shared" si="19"/>
        <v>-0.07609382304450435</v>
      </c>
      <c r="D257" s="3">
        <f t="shared" si="17"/>
        <v>-0.1827898683298036</v>
      </c>
      <c r="E257" s="3">
        <f t="shared" si="18"/>
        <v>-0.1138849280595971</v>
      </c>
    </row>
    <row r="258" spans="1:5" ht="12.75">
      <c r="A258" s="16">
        <v>231</v>
      </c>
      <c r="B258" s="3">
        <f ca="1" t="shared" si="19"/>
        <v>-0.9165638675119634</v>
      </c>
      <c r="C258" s="3">
        <f ca="1" t="shared" si="19"/>
        <v>2.2747985270871203</v>
      </c>
      <c r="D258" s="3">
        <f t="shared" si="17"/>
        <v>-0.22914096687799085</v>
      </c>
      <c r="E258" s="3">
        <f t="shared" si="18"/>
        <v>0.19343404775531378</v>
      </c>
    </row>
    <row r="259" spans="1:5" ht="12.75">
      <c r="A259" s="16">
        <v>232</v>
      </c>
      <c r="B259" s="3">
        <f ca="1" t="shared" si="19"/>
        <v>-0.05046195473097265</v>
      </c>
      <c r="C259" s="3">
        <f ca="1" t="shared" si="19"/>
        <v>0.3088849110868591</v>
      </c>
      <c r="D259" s="3">
        <f t="shared" si="17"/>
        <v>-0.012615488682743162</v>
      </c>
      <c r="E259" s="3">
        <f t="shared" si="18"/>
        <v>0.03669854218320505</v>
      </c>
    </row>
    <row r="260" spans="1:5" ht="12.75">
      <c r="A260" s="16">
        <v>233</v>
      </c>
      <c r="B260" s="3">
        <f ca="1" t="shared" si="19"/>
        <v>2.4468301233809386</v>
      </c>
      <c r="C260" s="3">
        <f ca="1" t="shared" si="19"/>
        <v>0.4355430517507892</v>
      </c>
      <c r="D260" s="3">
        <f t="shared" si="17"/>
        <v>0.6117075308452347</v>
      </c>
      <c r="E260" s="3">
        <f t="shared" si="18"/>
        <v>0.4067755288538964</v>
      </c>
    </row>
    <row r="261" spans="1:5" ht="12.75">
      <c r="A261" s="16">
        <v>234</v>
      </c>
      <c r="B261" s="3">
        <f ca="1" t="shared" si="19"/>
        <v>-1.8113323804602106</v>
      </c>
      <c r="C261" s="3">
        <f ca="1" t="shared" si="19"/>
        <v>-0.7307769338486567</v>
      </c>
      <c r="D261" s="3">
        <f t="shared" si="17"/>
        <v>-0.45283309511505265</v>
      </c>
      <c r="E261" s="3">
        <f t="shared" si="18"/>
        <v>-0.3590493267633915</v>
      </c>
    </row>
    <row r="262" spans="1:5" ht="12.75">
      <c r="A262" s="16">
        <v>235</v>
      </c>
      <c r="B262" s="3">
        <f ca="1" t="shared" si="19"/>
        <v>0.7727330390106679</v>
      </c>
      <c r="C262" s="3">
        <f ca="1" t="shared" si="19"/>
        <v>-1.9463163533149048</v>
      </c>
      <c r="D262" s="3">
        <f t="shared" si="17"/>
        <v>0.19318325975266698</v>
      </c>
      <c r="E262" s="3">
        <f t="shared" si="18"/>
        <v>-0.1671204996571123</v>
      </c>
    </row>
    <row r="263" spans="1:5" ht="12.75">
      <c r="A263" s="16">
        <v>236</v>
      </c>
      <c r="B263" s="3">
        <f ca="1" t="shared" si="19"/>
        <v>0.05607477571307555</v>
      </c>
      <c r="C263" s="3">
        <f ca="1" t="shared" si="19"/>
        <v>-0.1817846966871734</v>
      </c>
      <c r="D263" s="3">
        <f t="shared" si="17"/>
        <v>0.014018693928268888</v>
      </c>
      <c r="E263" s="3">
        <f t="shared" si="18"/>
        <v>-0.017878719754886477</v>
      </c>
    </row>
    <row r="264" spans="1:5" ht="12.75">
      <c r="A264" s="16">
        <v>237</v>
      </c>
      <c r="B264" s="3">
        <f ca="1" t="shared" si="19"/>
        <v>0.14627288728990845</v>
      </c>
      <c r="C264" s="3">
        <f ca="1" t="shared" si="19"/>
        <v>0.884344115939188</v>
      </c>
      <c r="D264" s="3">
        <f t="shared" si="17"/>
        <v>0.03656822182247711</v>
      </c>
      <c r="E264" s="3">
        <f t="shared" si="18"/>
        <v>0.14606316925155147</v>
      </c>
    </row>
    <row r="265" spans="1:5" ht="12.75">
      <c r="A265" s="16">
        <v>238</v>
      </c>
      <c r="B265" s="3">
        <f ca="1" t="shared" si="19"/>
        <v>0.36004857764357323</v>
      </c>
      <c r="C265" s="3">
        <f ca="1" t="shared" si="19"/>
        <v>0.28685959259395055</v>
      </c>
      <c r="D265" s="3">
        <f t="shared" si="17"/>
        <v>0.09001214441089331</v>
      </c>
      <c r="E265" s="3">
        <f t="shared" si="18"/>
        <v>0.09145522553707301</v>
      </c>
    </row>
    <row r="266" spans="1:5" ht="12.75">
      <c r="A266" s="16">
        <v>239</v>
      </c>
      <c r="B266" s="3">
        <f ca="1" t="shared" si="19"/>
        <v>1.4929035891607958</v>
      </c>
      <c r="C266" s="3">
        <f ca="1" t="shared" si="19"/>
        <v>0.2269503694939467</v>
      </c>
      <c r="D266" s="3">
        <f t="shared" si="17"/>
        <v>0.37322589729019895</v>
      </c>
      <c r="E266" s="3">
        <f t="shared" si="18"/>
        <v>0.24268686581691212</v>
      </c>
    </row>
    <row r="267" spans="1:5" ht="12.75">
      <c r="A267" s="16">
        <v>240</v>
      </c>
      <c r="B267" s="3">
        <f ca="1" t="shared" si="19"/>
        <v>-1.657620683002265</v>
      </c>
      <c r="C267" s="3">
        <f ca="1" t="shared" si="19"/>
        <v>-1.5205831634645248</v>
      </c>
      <c r="D267" s="3">
        <f t="shared" si="17"/>
        <v>-0.41440517075056627</v>
      </c>
      <c r="E267" s="3">
        <f t="shared" si="18"/>
        <v>-0.44940584860102817</v>
      </c>
    </row>
    <row r="268" spans="1:5" ht="12.75">
      <c r="A268" s="16">
        <v>241</v>
      </c>
      <c r="B268" s="3">
        <f ca="1" t="shared" si="19"/>
        <v>0.697744765292984</v>
      </c>
      <c r="C268" s="3">
        <f ca="1" t="shared" si="19"/>
        <v>0.8582379870543588</v>
      </c>
      <c r="D268" s="3">
        <f t="shared" si="17"/>
        <v>0.174436191323246</v>
      </c>
      <c r="E268" s="3">
        <f t="shared" si="18"/>
        <v>0.22011617233101716</v>
      </c>
    </row>
    <row r="269" spans="1:5" ht="12.75">
      <c r="A269" s="16">
        <v>242</v>
      </c>
      <c r="B269" s="3">
        <f ca="1" t="shared" si="19"/>
        <v>-1.9033204785320303</v>
      </c>
      <c r="C269" s="3">
        <f ca="1" t="shared" si="19"/>
        <v>-0.3719005768451733</v>
      </c>
      <c r="D269" s="3">
        <f t="shared" si="17"/>
        <v>-0.4758301196330076</v>
      </c>
      <c r="E269" s="3">
        <f t="shared" si="18"/>
        <v>-0.3211148582690874</v>
      </c>
    </row>
    <row r="270" spans="1:5" ht="12.75">
      <c r="A270" s="16">
        <v>243</v>
      </c>
      <c r="B270" s="3">
        <f ca="1" t="shared" si="19"/>
        <v>-0.6304926395033166</v>
      </c>
      <c r="C270" s="3">
        <f ca="1" t="shared" si="19"/>
        <v>-1.062988430264764</v>
      </c>
      <c r="D270" s="3">
        <f t="shared" si="17"/>
        <v>-0.15762315987582914</v>
      </c>
      <c r="E270" s="3">
        <f t="shared" si="18"/>
        <v>-0.23967647500513056</v>
      </c>
    </row>
    <row r="271" spans="1:5" ht="12.75">
      <c r="A271" s="16">
        <v>244</v>
      </c>
      <c r="B271" s="3">
        <f ca="1" t="shared" si="19"/>
        <v>-1.0292307091329675</v>
      </c>
      <c r="C271" s="3">
        <f ca="1" t="shared" si="19"/>
        <v>-0.40945066856645085</v>
      </c>
      <c r="D271" s="3">
        <f t="shared" si="17"/>
        <v>-0.2573076772832419</v>
      </c>
      <c r="E271" s="3">
        <f t="shared" si="18"/>
        <v>-0.20319688653510473</v>
      </c>
    </row>
    <row r="272" spans="1:5" ht="12.75">
      <c r="A272" s="16">
        <v>245</v>
      </c>
      <c r="B272" s="3">
        <f ca="1" t="shared" si="19"/>
        <v>-0.7361428292698176</v>
      </c>
      <c r="C272" s="3">
        <f ca="1" t="shared" si="19"/>
        <v>0.27258387937458783</v>
      </c>
      <c r="D272" s="3">
        <f t="shared" si="17"/>
        <v>-0.1840357073174544</v>
      </c>
      <c r="E272" s="3">
        <f t="shared" si="18"/>
        <v>-0.06512965221070477</v>
      </c>
    </row>
    <row r="273" spans="1:5" ht="12.75">
      <c r="A273" s="16">
        <v>246</v>
      </c>
      <c r="B273" s="3">
        <f ca="1" t="shared" si="19"/>
        <v>-0.9124150603129573</v>
      </c>
      <c r="C273" s="3">
        <f ca="1" t="shared" si="19"/>
        <v>-0.8855863316943053</v>
      </c>
      <c r="D273" s="3">
        <f t="shared" si="17"/>
        <v>-0.22810376507823932</v>
      </c>
      <c r="E273" s="3">
        <f t="shared" si="18"/>
        <v>-0.25426329348988663</v>
      </c>
    </row>
    <row r="274" spans="1:5" ht="12.75">
      <c r="A274" s="16">
        <v>247</v>
      </c>
      <c r="B274" s="3">
        <f ca="1" t="shared" si="19"/>
        <v>1.0576809268654253</v>
      </c>
      <c r="C274" s="3">
        <f ca="1" t="shared" si="19"/>
        <v>-0.39986074252255166</v>
      </c>
      <c r="D274" s="3">
        <f t="shared" si="17"/>
        <v>0.2644202317163563</v>
      </c>
      <c r="E274" s="3">
        <f t="shared" si="18"/>
        <v>0.0924121460364814</v>
      </c>
    </row>
    <row r="275" spans="1:5" ht="12.75">
      <c r="A275" s="16">
        <v>248</v>
      </c>
      <c r="B275" s="3">
        <f ca="1" t="shared" si="19"/>
        <v>1.9492352065729834</v>
      </c>
      <c r="C275" s="3">
        <f ca="1" t="shared" si="19"/>
        <v>1.598933594762471</v>
      </c>
      <c r="D275" s="3">
        <f t="shared" si="17"/>
        <v>0.48730880164324586</v>
      </c>
      <c r="E275" s="3">
        <f t="shared" si="18"/>
        <v>0.5016362437236165</v>
      </c>
    </row>
    <row r="276" spans="1:5" ht="12.75">
      <c r="A276" s="16">
        <v>249</v>
      </c>
      <c r="B276" s="3">
        <f ca="1" t="shared" si="19"/>
        <v>1.463456851762638</v>
      </c>
      <c r="C276" s="3">
        <f ca="1" t="shared" si="19"/>
        <v>1.4208542704845586</v>
      </c>
      <c r="D276" s="3">
        <f t="shared" si="17"/>
        <v>0.3658642129406595</v>
      </c>
      <c r="E276" s="3">
        <f t="shared" si="18"/>
        <v>0.4078833198935438</v>
      </c>
    </row>
    <row r="277" spans="1:5" ht="12.75">
      <c r="A277" s="16">
        <v>250</v>
      </c>
      <c r="B277" s="3">
        <f ca="1" t="shared" si="19"/>
        <v>0.226333037113014</v>
      </c>
      <c r="C277" s="3">
        <f ca="1" t="shared" si="19"/>
        <v>1.3499516812931525</v>
      </c>
      <c r="D277" s="3">
        <f t="shared" si="17"/>
        <v>0.0565832592782535</v>
      </c>
      <c r="E277" s="3">
        <f t="shared" si="18"/>
        <v>0.22339516842432694</v>
      </c>
    </row>
    <row r="278" spans="1:5" ht="12.75">
      <c r="A278" s="16">
        <v>251</v>
      </c>
      <c r="B278" s="3">
        <f ca="1" t="shared" si="19"/>
        <v>-1.5233160766234768</v>
      </c>
      <c r="C278" s="3">
        <f ca="1" t="shared" si="19"/>
        <v>0.6565660918698324</v>
      </c>
      <c r="D278" s="3">
        <f t="shared" si="17"/>
        <v>-0.3808290191558692</v>
      </c>
      <c r="E278" s="3">
        <f t="shared" si="18"/>
        <v>-0.12165324275581339</v>
      </c>
    </row>
    <row r="279" spans="1:5" ht="12.75">
      <c r="A279" s="16">
        <v>252</v>
      </c>
      <c r="B279" s="3">
        <f ca="1" t="shared" si="19"/>
        <v>-1.330737163372826</v>
      </c>
      <c r="C279" s="3">
        <f ca="1" t="shared" si="19"/>
        <v>-1.012608549014966</v>
      </c>
      <c r="D279" s="3">
        <f t="shared" si="17"/>
        <v>-0.3326842908432065</v>
      </c>
      <c r="E279" s="3">
        <f t="shared" si="18"/>
        <v>-0.3312629174790166</v>
      </c>
    </row>
    <row r="280" spans="1:5" ht="12.75">
      <c r="A280" s="16">
        <v>253</v>
      </c>
      <c r="B280" s="3">
        <f ca="1" t="shared" si="19"/>
        <v>0.40539418278286343</v>
      </c>
      <c r="C280" s="3">
        <f ca="1" t="shared" si="19"/>
        <v>-0.35259660013750116</v>
      </c>
      <c r="D280" s="3">
        <f t="shared" si="17"/>
        <v>0.10134854569571586</v>
      </c>
      <c r="E280" s="3">
        <f t="shared" si="18"/>
        <v>0.007145668067372761</v>
      </c>
    </row>
    <row r="281" spans="1:5" ht="12.75">
      <c r="A281" s="16">
        <v>254</v>
      </c>
      <c r="B281" s="3">
        <f ca="1" t="shared" si="19"/>
        <v>0.5145779930137084</v>
      </c>
      <c r="C281" s="3">
        <f ca="1" t="shared" si="19"/>
        <v>-0.3118676647053662</v>
      </c>
      <c r="D281" s="3">
        <f t="shared" si="17"/>
        <v>0.1286444982534271</v>
      </c>
      <c r="E281" s="3">
        <f t="shared" si="18"/>
        <v>0.028317446621323274</v>
      </c>
    </row>
    <row r="282" spans="1:5" ht="12.75">
      <c r="A282" s="16">
        <v>255</v>
      </c>
      <c r="B282" s="3">
        <f ca="1" t="shared" si="19"/>
        <v>-0.6813917709167716</v>
      </c>
      <c r="C282" s="3">
        <f ca="1" t="shared" si="19"/>
        <v>-2.6070191706928725</v>
      </c>
      <c r="D282" s="3">
        <f t="shared" si="17"/>
        <v>-0.1703479427291929</v>
      </c>
      <c r="E282" s="3">
        <f t="shared" si="18"/>
        <v>-0.4658649408455148</v>
      </c>
    </row>
    <row r="283" spans="1:5" ht="12.75">
      <c r="A283" s="16">
        <v>256</v>
      </c>
      <c r="B283" s="3">
        <f ca="1" t="shared" si="19"/>
        <v>-0.6815165874762332</v>
      </c>
      <c r="C283" s="3">
        <f ca="1" t="shared" si="19"/>
        <v>0.03848250839136068</v>
      </c>
      <c r="D283" s="3">
        <f t="shared" si="17"/>
        <v>-0.1703791468690583</v>
      </c>
      <c r="E283" s="3">
        <f t="shared" si="18"/>
        <v>-0.0906334288666554</v>
      </c>
    </row>
    <row r="284" spans="1:5" ht="12.75">
      <c r="A284" s="16">
        <v>257</v>
      </c>
      <c r="B284" s="3">
        <f ca="1" t="shared" si="19"/>
        <v>-0.772047153253391</v>
      </c>
      <c r="C284" s="3">
        <f ca="1" t="shared" si="19"/>
        <v>-1.0067985599052998</v>
      </c>
      <c r="D284" s="3">
        <f t="shared" si="17"/>
        <v>-0.19301178831334775</v>
      </c>
      <c r="E284" s="3">
        <f t="shared" si="18"/>
        <v>-0.25166506105069403</v>
      </c>
    </row>
    <row r="285" spans="1:5" ht="12.75">
      <c r="A285" s="16">
        <v>258</v>
      </c>
      <c r="B285" s="3">
        <f ca="1" t="shared" si="19"/>
        <v>1.0625064554575574</v>
      </c>
      <c r="C285" s="3">
        <f ca="1" t="shared" si="19"/>
        <v>-0.14233115664025103</v>
      </c>
      <c r="D285" s="3">
        <f t="shared" si="17"/>
        <v>0.26562661386438935</v>
      </c>
      <c r="E285" s="3">
        <f t="shared" si="18"/>
        <v>0.1296216143201814</v>
      </c>
    </row>
    <row r="286" spans="1:5" ht="12.75">
      <c r="A286" s="16">
        <v>259</v>
      </c>
      <c r="B286" s="3">
        <f ca="1" t="shared" si="19"/>
        <v>0.41031400701036713</v>
      </c>
      <c r="C286" s="3">
        <f ca="1" t="shared" si="19"/>
        <v>0.4775519324079269</v>
      </c>
      <c r="D286" s="3">
        <f t="shared" si="17"/>
        <v>0.10257850175259178</v>
      </c>
      <c r="E286" s="3">
        <f t="shared" si="18"/>
        <v>0.12559111715116597</v>
      </c>
    </row>
    <row r="287" spans="1:5" ht="12.75">
      <c r="A287" s="16">
        <v>260</v>
      </c>
      <c r="B287" s="3">
        <f ca="1" t="shared" si="19"/>
        <v>0.27329420429706</v>
      </c>
      <c r="C287" s="3">
        <f ca="1" t="shared" si="19"/>
        <v>-1.0041821953454262</v>
      </c>
      <c r="D287" s="3">
        <f t="shared" si="17"/>
        <v>0.068323551074265</v>
      </c>
      <c r="E287" s="3">
        <f t="shared" si="18"/>
        <v>-0.10390371050388587</v>
      </c>
    </row>
    <row r="288" spans="1:5" ht="12.75">
      <c r="A288" s="16">
        <v>261</v>
      </c>
      <c r="B288" s="3">
        <f ca="1" t="shared" si="19"/>
        <v>2.0100611495400846</v>
      </c>
      <c r="C288" s="3">
        <f ca="1" t="shared" si="19"/>
        <v>1.221293316811161</v>
      </c>
      <c r="D288" s="3">
        <f t="shared" si="17"/>
        <v>0.5025152873850212</v>
      </c>
      <c r="E288" s="3">
        <f t="shared" si="18"/>
        <v>0.4566464440719238</v>
      </c>
    </row>
    <row r="289" spans="1:5" ht="12.75">
      <c r="A289" s="16">
        <v>262</v>
      </c>
      <c r="B289" s="3">
        <f ca="1" t="shared" si="19"/>
        <v>-1.1399245897798354</v>
      </c>
      <c r="C289" s="3">
        <f ca="1" t="shared" si="19"/>
        <v>-2.475909207482438</v>
      </c>
      <c r="D289" s="3">
        <f t="shared" si="17"/>
        <v>-0.28498114744495884</v>
      </c>
      <c r="E289" s="3">
        <f t="shared" si="18"/>
        <v>-0.5119196076324322</v>
      </c>
    </row>
    <row r="290" spans="1:5" ht="12.75">
      <c r="A290" s="16">
        <v>263</v>
      </c>
      <c r="B290" s="3">
        <f ca="1" t="shared" si="19"/>
        <v>0.5339121731864309</v>
      </c>
      <c r="C290" s="3">
        <f ca="1" t="shared" si="19"/>
        <v>1.7591651234038497</v>
      </c>
      <c r="D290" s="3">
        <f t="shared" si="17"/>
        <v>0.13347804329660773</v>
      </c>
      <c r="E290" s="3">
        <f t="shared" si="18"/>
        <v>0.32480753393416584</v>
      </c>
    </row>
    <row r="291" spans="1:5" ht="12.75">
      <c r="A291" s="16">
        <v>264</v>
      </c>
      <c r="B291" s="3">
        <f ca="1" t="shared" si="19"/>
        <v>-1.1619989712271708</v>
      </c>
      <c r="C291" s="3">
        <f ca="1" t="shared" si="19"/>
        <v>1.1543264504833037</v>
      </c>
      <c r="D291" s="3">
        <f t="shared" si="17"/>
        <v>-0.2904997428067927</v>
      </c>
      <c r="E291" s="3">
        <f t="shared" si="18"/>
        <v>-0.00010410457740270274</v>
      </c>
    </row>
    <row r="292" spans="1:5" ht="12.75">
      <c r="A292" s="16">
        <v>265</v>
      </c>
      <c r="B292" s="3">
        <f ca="1" t="shared" si="19"/>
        <v>-0.9144074954912418</v>
      </c>
      <c r="C292" s="3">
        <f ca="1" t="shared" si="19"/>
        <v>-1.3968445412983597</v>
      </c>
      <c r="D292" s="3">
        <f t="shared" si="17"/>
        <v>-0.22860187387281045</v>
      </c>
      <c r="E292" s="3">
        <f t="shared" si="18"/>
        <v>-0.3270632410829405</v>
      </c>
    </row>
    <row r="293" spans="1:5" ht="12.75">
      <c r="A293" s="16">
        <v>266</v>
      </c>
      <c r="B293" s="3">
        <f ca="1" t="shared" si="19"/>
        <v>-1.0509294327034784</v>
      </c>
      <c r="C293" s="3">
        <f ca="1" t="shared" si="19"/>
        <v>0.7876656694932764</v>
      </c>
      <c r="D293" s="3">
        <f t="shared" si="17"/>
        <v>-0.2627323581758696</v>
      </c>
      <c r="E293" s="3">
        <f t="shared" si="18"/>
        <v>-0.03645231836501739</v>
      </c>
    </row>
    <row r="294" spans="1:5" ht="12.75">
      <c r="A294" s="16">
        <v>267</v>
      </c>
      <c r="B294" s="3">
        <f ca="1" t="shared" si="19"/>
        <v>1.3014052255323794</v>
      </c>
      <c r="C294" s="3">
        <f ca="1" t="shared" si="19"/>
        <v>-1.8643320220048674</v>
      </c>
      <c r="D294" s="3">
        <f t="shared" si="17"/>
        <v>0.32535130638309484</v>
      </c>
      <c r="E294" s="3">
        <f t="shared" si="18"/>
        <v>-0.08095018334015533</v>
      </c>
    </row>
    <row r="295" spans="1:5" ht="12.75">
      <c r="A295" s="16">
        <v>268</v>
      </c>
      <c r="B295" s="3">
        <f ca="1" t="shared" si="19"/>
        <v>-0.16534600101797253</v>
      </c>
      <c r="C295" s="3">
        <f ca="1" t="shared" si="19"/>
        <v>-0.1144969510371438</v>
      </c>
      <c r="D295" s="3">
        <f t="shared" si="17"/>
        <v>-0.04133650025449313</v>
      </c>
      <c r="E295" s="3">
        <f t="shared" si="18"/>
        <v>-0.03955405812396453</v>
      </c>
    </row>
    <row r="296" spans="1:5" ht="12.75">
      <c r="A296" s="16">
        <v>269</v>
      </c>
      <c r="B296" s="3">
        <f ca="1" t="shared" si="19"/>
        <v>1.1306689270679295</v>
      </c>
      <c r="C296" s="3">
        <f ca="1" t="shared" si="19"/>
        <v>1.2284249575230537</v>
      </c>
      <c r="D296" s="3">
        <f t="shared" si="17"/>
        <v>0.2826672317669824</v>
      </c>
      <c r="E296" s="3">
        <f t="shared" si="18"/>
        <v>0.3336661598239575</v>
      </c>
    </row>
    <row r="297" spans="1:5" ht="12.75">
      <c r="A297" s="16">
        <v>270</v>
      </c>
      <c r="B297" s="3">
        <f ca="1" t="shared" si="19"/>
        <v>0.716039258309817</v>
      </c>
      <c r="C297" s="3">
        <f ca="1" t="shared" si="19"/>
        <v>0.25933448859833874</v>
      </c>
      <c r="D297" s="3">
        <f t="shared" si="17"/>
        <v>0.17900981457745424</v>
      </c>
      <c r="E297" s="3">
        <f t="shared" si="18"/>
        <v>0.13774464813466997</v>
      </c>
    </row>
    <row r="298" spans="1:5" ht="12.75">
      <c r="A298" s="16">
        <v>271</v>
      </c>
      <c r="B298" s="3">
        <f ca="1" t="shared" si="19"/>
        <v>-0.12342199929827113</v>
      </c>
      <c r="C298" s="3">
        <f ca="1" t="shared" si="19"/>
        <v>-0.0756089851934216</v>
      </c>
      <c r="D298" s="3">
        <f t="shared" si="17"/>
        <v>-0.030855499824567784</v>
      </c>
      <c r="E298" s="3">
        <f t="shared" si="18"/>
        <v>-0.028126857054414194</v>
      </c>
    </row>
    <row r="299" spans="1:5" ht="12.75">
      <c r="A299" s="16">
        <v>272</v>
      </c>
      <c r="B299" s="3">
        <f ca="1" t="shared" si="19"/>
        <v>-1.172123079103128</v>
      </c>
      <c r="C299" s="3">
        <f ca="1" t="shared" si="19"/>
        <v>-1.0606235550282395</v>
      </c>
      <c r="D299" s="3">
        <f t="shared" si="17"/>
        <v>-0.293030769775782</v>
      </c>
      <c r="E299" s="3">
        <f t="shared" si="18"/>
        <v>-0.315709422047348</v>
      </c>
    </row>
    <row r="300" spans="1:5" ht="12.75">
      <c r="A300" s="16">
        <v>273</v>
      </c>
      <c r="B300" s="3">
        <f ca="1" t="shared" si="19"/>
        <v>0.0857971222661853</v>
      </c>
      <c r="C300" s="3">
        <f ca="1" t="shared" si="19"/>
        <v>-0.5320431402273733</v>
      </c>
      <c r="D300" s="3">
        <f t="shared" si="17"/>
        <v>0.021449280566546325</v>
      </c>
      <c r="E300" s="3">
        <f t="shared" si="18"/>
        <v>-0.06337008547470055</v>
      </c>
    </row>
    <row r="301" spans="1:5" ht="12.75">
      <c r="A301" s="16">
        <v>274</v>
      </c>
      <c r="B301" s="3">
        <f ca="1" t="shared" si="19"/>
        <v>-1.5764033009206022</v>
      </c>
      <c r="C301" s="3">
        <f ca="1" t="shared" si="19"/>
        <v>0.5265940882765514</v>
      </c>
      <c r="D301" s="3">
        <f t="shared" si="17"/>
        <v>-0.39410082523015055</v>
      </c>
      <c r="E301" s="3">
        <f t="shared" si="18"/>
        <v>-0.14757417116733018</v>
      </c>
    </row>
    <row r="302" spans="1:5" ht="12.75">
      <c r="A302" s="16">
        <v>275</v>
      </c>
      <c r="B302" s="3">
        <f ca="1" t="shared" si="19"/>
        <v>0.06528068458769767</v>
      </c>
      <c r="C302" s="3">
        <f ca="1" t="shared" si="19"/>
        <v>-0.04789902006343953</v>
      </c>
      <c r="D302" s="3">
        <f t="shared" si="17"/>
        <v>0.01632017114692442</v>
      </c>
      <c r="E302" s="3">
        <f t="shared" si="18"/>
        <v>0.0024101966756783014</v>
      </c>
    </row>
    <row r="303" spans="1:5" ht="12.75">
      <c r="A303" s="16">
        <v>276</v>
      </c>
      <c r="B303" s="3">
        <f ca="1" t="shared" si="19"/>
        <v>0.3763526209657069</v>
      </c>
      <c r="C303" s="3">
        <f ca="1" t="shared" si="19"/>
        <v>0.45883715990906027</v>
      </c>
      <c r="D303" s="3">
        <f t="shared" si="17"/>
        <v>0.09408815524142672</v>
      </c>
      <c r="E303" s="3">
        <f t="shared" si="18"/>
        <v>0.11814807361219624</v>
      </c>
    </row>
    <row r="304" spans="1:5" ht="12.75">
      <c r="A304" s="16">
        <v>277</v>
      </c>
      <c r="B304" s="3">
        <f ca="1" t="shared" si="19"/>
        <v>-0.4277663839937861</v>
      </c>
      <c r="C304" s="3">
        <f ca="1" t="shared" si="19"/>
        <v>0.2355881762994284</v>
      </c>
      <c r="D304" s="3">
        <f t="shared" si="17"/>
        <v>-0.10694159599844652</v>
      </c>
      <c r="E304" s="3">
        <f t="shared" si="18"/>
        <v>-0.026897054544118046</v>
      </c>
    </row>
    <row r="305" spans="1:5" ht="12.75">
      <c r="A305" s="16">
        <v>278</v>
      </c>
      <c r="B305" s="3">
        <f ca="1" t="shared" si="19"/>
        <v>-2.432006528084157</v>
      </c>
      <c r="C305" s="3">
        <f ca="1" t="shared" si="19"/>
        <v>-0.8252012429122637</v>
      </c>
      <c r="D305" s="3">
        <f t="shared" si="17"/>
        <v>-0.6080016320210393</v>
      </c>
      <c r="E305" s="3">
        <f t="shared" si="18"/>
        <v>-0.4599562035102264</v>
      </c>
    </row>
    <row r="306" spans="1:5" ht="12.75">
      <c r="A306" s="16">
        <v>279</v>
      </c>
      <c r="B306" s="3">
        <f ca="1" t="shared" si="19"/>
        <v>-0.21271998657559454</v>
      </c>
      <c r="C306" s="3">
        <f ca="1" t="shared" si="19"/>
        <v>2.1883888247499454</v>
      </c>
      <c r="D306" s="3">
        <f t="shared" si="17"/>
        <v>-0.053179996643898636</v>
      </c>
      <c r="E306" s="3">
        <f t="shared" si="18"/>
        <v>0.2804173678869363</v>
      </c>
    </row>
    <row r="307" spans="1:5" ht="12.75">
      <c r="A307" s="16">
        <v>280</v>
      </c>
      <c r="B307" s="3">
        <f ca="1" t="shared" si="19"/>
        <v>-0.3036434475148576</v>
      </c>
      <c r="C307" s="3">
        <f ca="1" t="shared" si="19"/>
        <v>-0.6164724240942576</v>
      </c>
      <c r="D307" s="3">
        <f t="shared" si="17"/>
        <v>-0.0759108618787144</v>
      </c>
      <c r="E307" s="3">
        <f t="shared" si="18"/>
        <v>-0.1302559320739068</v>
      </c>
    </row>
    <row r="308" spans="1:5" ht="12.75">
      <c r="A308" s="16">
        <v>281</v>
      </c>
      <c r="B308" s="3">
        <f ca="1" t="shared" si="19"/>
        <v>0.015122663981348969</v>
      </c>
      <c r="C308" s="3">
        <f ca="1" t="shared" si="19"/>
        <v>0.35701887984720615</v>
      </c>
      <c r="D308" s="3">
        <f t="shared" si="17"/>
        <v>0.003780665995337242</v>
      </c>
      <c r="E308" s="3">
        <f t="shared" si="18"/>
        <v>0.05277331670790557</v>
      </c>
    </row>
    <row r="309" spans="1:5" ht="12.75">
      <c r="A309" s="16">
        <v>282</v>
      </c>
      <c r="B309" s="3">
        <f ca="1" t="shared" si="19"/>
        <v>-0.08035873940279273</v>
      </c>
      <c r="C309" s="3">
        <f ca="1" t="shared" si="19"/>
        <v>0.8583589604310198</v>
      </c>
      <c r="D309" s="3">
        <f t="shared" si="17"/>
        <v>-0.020089684850698182</v>
      </c>
      <c r="E309" s="3">
        <f t="shared" si="18"/>
        <v>0.11042289396955121</v>
      </c>
    </row>
    <row r="310" spans="1:5" ht="12.75">
      <c r="A310" s="16">
        <v>283</v>
      </c>
      <c r="B310" s="3">
        <f ca="1" t="shared" si="19"/>
        <v>-0.8727937506758705</v>
      </c>
      <c r="C310" s="3">
        <f ca="1" t="shared" si="19"/>
        <v>-0.4815727519596813</v>
      </c>
      <c r="D310" s="3">
        <f t="shared" si="17"/>
        <v>-0.21819843766896763</v>
      </c>
      <c r="E310" s="3">
        <f t="shared" si="18"/>
        <v>-0.19136980929281305</v>
      </c>
    </row>
    <row r="311" spans="1:5" ht="12.75">
      <c r="A311" s="16">
        <v>284</v>
      </c>
      <c r="B311" s="3">
        <f ca="1" t="shared" si="19"/>
        <v>-1.0979298152550347</v>
      </c>
      <c r="C311" s="3">
        <f ca="1" t="shared" si="19"/>
        <v>0.08729463971146276</v>
      </c>
      <c r="D311" s="3">
        <f t="shared" si="17"/>
        <v>-0.2744824538137587</v>
      </c>
      <c r="E311" s="3">
        <f t="shared" si="18"/>
        <v>-0.14242282145764026</v>
      </c>
    </row>
    <row r="312" spans="1:5" ht="12.75">
      <c r="A312" s="16">
        <v>285</v>
      </c>
      <c r="B312" s="3">
        <f ca="1" t="shared" si="19"/>
        <v>-1.48853253689682</v>
      </c>
      <c r="C312" s="3">
        <f ca="1" t="shared" si="19"/>
        <v>-0.9595542347468513</v>
      </c>
      <c r="D312" s="3">
        <f t="shared" si="17"/>
        <v>-0.372133134224205</v>
      </c>
      <c r="E312" s="3">
        <f t="shared" si="18"/>
        <v>-0.3459861802374943</v>
      </c>
    </row>
    <row r="313" spans="1:5" ht="12.75">
      <c r="A313" s="16">
        <v>286</v>
      </c>
      <c r="B313" s="3">
        <f ca="1" t="shared" si="19"/>
        <v>0.2642068062614493</v>
      </c>
      <c r="C313" s="3">
        <f ca="1" t="shared" si="19"/>
        <v>0.5519981152471198</v>
      </c>
      <c r="D313" s="3">
        <f t="shared" si="17"/>
        <v>0.06605170156536233</v>
      </c>
      <c r="E313" s="3">
        <f t="shared" si="18"/>
        <v>0.11555016718104916</v>
      </c>
    </row>
    <row r="314" spans="1:5" ht="12.75">
      <c r="A314" s="16">
        <v>287</v>
      </c>
      <c r="B314" s="3">
        <f ca="1" t="shared" si="19"/>
        <v>0.516670239231712</v>
      </c>
      <c r="C314" s="3">
        <f ca="1" t="shared" si="19"/>
        <v>-0.8056344892104725</v>
      </c>
      <c r="D314" s="3">
        <f t="shared" si="17"/>
        <v>0.129167559807928</v>
      </c>
      <c r="E314" s="3">
        <f t="shared" si="18"/>
        <v>-0.041425520414455824</v>
      </c>
    </row>
    <row r="315" spans="1:5" ht="12.75">
      <c r="A315" s="16">
        <v>288</v>
      </c>
      <c r="B315" s="3">
        <f ca="1" t="shared" si="19"/>
        <v>0.9804318704927146</v>
      </c>
      <c r="C315" s="3">
        <f ca="1" t="shared" si="19"/>
        <v>0.014708616805614649</v>
      </c>
      <c r="D315" s="3">
        <f t="shared" si="17"/>
        <v>0.24510796762317866</v>
      </c>
      <c r="E315" s="3">
        <f t="shared" si="18"/>
        <v>0.14032450879674097</v>
      </c>
    </row>
    <row r="316" spans="1:5" ht="12.75">
      <c r="A316" s="16">
        <v>289</v>
      </c>
      <c r="B316" s="3">
        <f ca="1" t="shared" si="19"/>
        <v>0.5076493959442934</v>
      </c>
      <c r="C316" s="3">
        <f ca="1" t="shared" si="19"/>
        <v>2.01837522037599</v>
      </c>
      <c r="D316" s="3">
        <f t="shared" si="17"/>
        <v>0.12691234898607334</v>
      </c>
      <c r="E316" s="3">
        <f t="shared" si="18"/>
        <v>0.35787200803049046</v>
      </c>
    </row>
    <row r="317" spans="1:5" ht="12.75">
      <c r="A317" s="16">
        <v>290</v>
      </c>
      <c r="B317" s="3">
        <f ca="1" t="shared" si="19"/>
        <v>-0.6543418941937875</v>
      </c>
      <c r="C317" s="3">
        <f ca="1" t="shared" si="19"/>
        <v>1.4528682485068853</v>
      </c>
      <c r="D317" s="3">
        <f t="shared" si="17"/>
        <v>-0.16358547354844688</v>
      </c>
      <c r="E317" s="3">
        <f t="shared" si="18"/>
        <v>0.11382056355983144</v>
      </c>
    </row>
    <row r="318" spans="1:5" ht="12.75">
      <c r="A318" s="16">
        <v>291</v>
      </c>
      <c r="B318" s="3">
        <f ca="1" t="shared" si="19"/>
        <v>0.3678893992782185</v>
      </c>
      <c r="C318" s="3">
        <f ca="1" t="shared" si="19"/>
        <v>-0.12874289246060455</v>
      </c>
      <c r="D318" s="3">
        <f t="shared" si="17"/>
        <v>0.09197234981955463</v>
      </c>
      <c r="E318" s="3">
        <f t="shared" si="18"/>
        <v>0.03360995112754668</v>
      </c>
    </row>
    <row r="319" spans="1:5" ht="12.75">
      <c r="A319" s="16">
        <v>292</v>
      </c>
      <c r="B319" s="3">
        <f ca="1" t="shared" si="19"/>
        <v>-0.4380591664385306</v>
      </c>
      <c r="C319" s="3">
        <f ca="1" t="shared" si="19"/>
        <v>-0.34896849116775097</v>
      </c>
      <c r="D319" s="3">
        <f t="shared" si="17"/>
        <v>-0.10951479160963265</v>
      </c>
      <c r="E319" s="3">
        <f t="shared" si="18"/>
        <v>-0.11126429036490518</v>
      </c>
    </row>
    <row r="320" spans="1:5" ht="12.75">
      <c r="A320" s="16">
        <v>293</v>
      </c>
      <c r="B320" s="3">
        <f ca="1" t="shared" si="19"/>
        <v>0.402839007644485</v>
      </c>
      <c r="C320" s="3">
        <f ca="1" t="shared" si="19"/>
        <v>1.4161367002981597</v>
      </c>
      <c r="D320" s="3">
        <f aca="true" t="shared" si="20" ref="D320:D383">B320*$E$17</f>
        <v>0.10070975191112125</v>
      </c>
      <c r="E320" s="3">
        <f aca="true" t="shared" si="21" ref="E320:E383">B320*$E$18+C320*$F$18</f>
        <v>0.2576699832136738</v>
      </c>
    </row>
    <row r="321" spans="1:5" ht="12.75">
      <c r="A321" s="16">
        <v>294</v>
      </c>
      <c r="B321" s="3">
        <f aca="true" ca="1" t="shared" si="22" ref="B321:C384">NORMSINV(RAND())</f>
        <v>-1.3006317654385553</v>
      </c>
      <c r="C321" s="3">
        <f ca="1" t="shared" si="22"/>
        <v>1.2655506285539535</v>
      </c>
      <c r="D321" s="3">
        <f t="shared" si="20"/>
        <v>-0.3251579413596388</v>
      </c>
      <c r="E321" s="3">
        <f t="shared" si="21"/>
        <v>-0.003874438052070661</v>
      </c>
    </row>
    <row r="322" spans="1:5" ht="12.75">
      <c r="A322" s="16">
        <v>295</v>
      </c>
      <c r="B322" s="3">
        <f ca="1" t="shared" si="22"/>
        <v>1.7973138165916436</v>
      </c>
      <c r="C322" s="3">
        <f ca="1" t="shared" si="22"/>
        <v>1.1632645988689765</v>
      </c>
      <c r="D322" s="3">
        <f t="shared" si="20"/>
        <v>0.4493284541479109</v>
      </c>
      <c r="E322" s="3">
        <f t="shared" si="21"/>
        <v>0.41841862174783157</v>
      </c>
    </row>
    <row r="323" spans="1:5" ht="12.75">
      <c r="A323" s="16">
        <v>296</v>
      </c>
      <c r="B323" s="3">
        <f ca="1" t="shared" si="22"/>
        <v>0.17111775399387003</v>
      </c>
      <c r="C323" s="3">
        <f ca="1" t="shared" si="22"/>
        <v>-0.274807436752986</v>
      </c>
      <c r="D323" s="3">
        <f t="shared" si="20"/>
        <v>0.042779438498467506</v>
      </c>
      <c r="E323" s="3">
        <f t="shared" si="21"/>
        <v>-0.014852716251724966</v>
      </c>
    </row>
    <row r="324" spans="1:5" ht="12.75">
      <c r="A324" s="16">
        <v>297</v>
      </c>
      <c r="B324" s="3">
        <f ca="1" t="shared" si="22"/>
        <v>-1.932713005649226</v>
      </c>
      <c r="C324" s="3">
        <f ca="1" t="shared" si="22"/>
        <v>-0.057283122645108334</v>
      </c>
      <c r="D324" s="3">
        <f t="shared" si="20"/>
        <v>-0.4831782514123065</v>
      </c>
      <c r="E324" s="3">
        <f t="shared" si="21"/>
        <v>-0.2806324571021204</v>
      </c>
    </row>
    <row r="325" spans="1:5" ht="12.75">
      <c r="A325" s="16">
        <v>298</v>
      </c>
      <c r="B325" s="3">
        <f ca="1" t="shared" si="22"/>
        <v>-0.7350992884472507</v>
      </c>
      <c r="C325" s="3">
        <f ca="1" t="shared" si="22"/>
        <v>-0.9830227854903224</v>
      </c>
      <c r="D325" s="3">
        <f t="shared" si="20"/>
        <v>-0.18377482211181267</v>
      </c>
      <c r="E325" s="3">
        <f t="shared" si="21"/>
        <v>-0.2430830584356676</v>
      </c>
    </row>
    <row r="326" spans="1:5" ht="12.75">
      <c r="A326" s="16">
        <v>299</v>
      </c>
      <c r="B326" s="3">
        <f ca="1" t="shared" si="22"/>
        <v>1.2890247866267823</v>
      </c>
      <c r="C326" s="3">
        <f ca="1" t="shared" si="22"/>
        <v>0.7129148096325315</v>
      </c>
      <c r="D326" s="3">
        <f t="shared" si="20"/>
        <v>0.3222561966566956</v>
      </c>
      <c r="E326" s="3">
        <f t="shared" si="21"/>
        <v>0.28287176455006796</v>
      </c>
    </row>
    <row r="327" spans="1:5" ht="12.75">
      <c r="A327" s="16">
        <v>300</v>
      </c>
      <c r="B327" s="3">
        <f ca="1" t="shared" si="22"/>
        <v>1.6282055847630237</v>
      </c>
      <c r="C327" s="3">
        <f ca="1" t="shared" si="22"/>
        <v>-0.16356115808223926</v>
      </c>
      <c r="D327" s="3">
        <f t="shared" si="20"/>
        <v>0.4070513961907559</v>
      </c>
      <c r="E327" s="3">
        <f t="shared" si="21"/>
        <v>0.2063722708767658</v>
      </c>
    </row>
    <row r="328" spans="1:5" ht="12.75">
      <c r="A328" s="16">
        <v>301</v>
      </c>
      <c r="B328" s="3">
        <f ca="1" t="shared" si="22"/>
        <v>0.5800580577878391</v>
      </c>
      <c r="C328" s="3">
        <f ca="1" t="shared" si="22"/>
        <v>-0.22601813054467762</v>
      </c>
      <c r="D328" s="3">
        <f t="shared" si="20"/>
        <v>0.14501451444695979</v>
      </c>
      <c r="E328" s="3">
        <f t="shared" si="21"/>
        <v>0.04972721412389427</v>
      </c>
    </row>
    <row r="329" spans="1:5" ht="12.75">
      <c r="A329" s="16">
        <v>302</v>
      </c>
      <c r="B329" s="3">
        <f ca="1" t="shared" si="22"/>
        <v>0.5973017253684922</v>
      </c>
      <c r="C329" s="3">
        <f ca="1" t="shared" si="22"/>
        <v>0.6944844498005098</v>
      </c>
      <c r="D329" s="3">
        <f t="shared" si="20"/>
        <v>0.14932543134212306</v>
      </c>
      <c r="E329" s="3">
        <f t="shared" si="21"/>
        <v>0.18272649001061186</v>
      </c>
    </row>
    <row r="330" spans="1:5" ht="12.75">
      <c r="A330" s="16">
        <v>303</v>
      </c>
      <c r="B330" s="3">
        <f ca="1" t="shared" si="22"/>
        <v>0.435582412656943</v>
      </c>
      <c r="C330" s="3">
        <f ca="1" t="shared" si="22"/>
        <v>0.04305242196186797</v>
      </c>
      <c r="D330" s="3">
        <f t="shared" si="20"/>
        <v>0.10889560316423574</v>
      </c>
      <c r="E330" s="3">
        <f t="shared" si="21"/>
        <v>0.06752265004324887</v>
      </c>
    </row>
    <row r="331" spans="1:5" ht="12.75">
      <c r="A331" s="16">
        <v>304</v>
      </c>
      <c r="B331" s="3">
        <f ca="1" t="shared" si="22"/>
        <v>0.9669906378234008</v>
      </c>
      <c r="C331" s="3">
        <f ca="1" t="shared" si="22"/>
        <v>0.9626887313822461</v>
      </c>
      <c r="D331" s="3">
        <f t="shared" si="20"/>
        <v>0.2417476594558502</v>
      </c>
      <c r="E331" s="3">
        <f t="shared" si="21"/>
        <v>0.2728948280800516</v>
      </c>
    </row>
    <row r="332" spans="1:5" ht="12.75">
      <c r="A332" s="16">
        <v>305</v>
      </c>
      <c r="B332" s="3">
        <f ca="1" t="shared" si="22"/>
        <v>0.9131702627262697</v>
      </c>
      <c r="C332" s="3">
        <f ca="1" t="shared" si="22"/>
        <v>0.43973443328339445</v>
      </c>
      <c r="D332" s="3">
        <f t="shared" si="20"/>
        <v>0.22829256568156742</v>
      </c>
      <c r="E332" s="3">
        <f t="shared" si="21"/>
        <v>0.19112826209463596</v>
      </c>
    </row>
    <row r="333" spans="1:5" ht="12.75">
      <c r="A333" s="16">
        <v>306</v>
      </c>
      <c r="B333" s="3">
        <f ca="1" t="shared" si="22"/>
        <v>0.05403677098974395</v>
      </c>
      <c r="C333" s="3">
        <f ca="1" t="shared" si="22"/>
        <v>-0.4798458816120389</v>
      </c>
      <c r="D333" s="3">
        <f t="shared" si="20"/>
        <v>0.013509192747435988</v>
      </c>
      <c r="E333" s="3">
        <f t="shared" si="21"/>
        <v>-0.06044432777512113</v>
      </c>
    </row>
    <row r="334" spans="1:5" ht="12.75">
      <c r="A334" s="16">
        <v>307</v>
      </c>
      <c r="B334" s="3">
        <f ca="1" t="shared" si="22"/>
        <v>0.040949095041897435</v>
      </c>
      <c r="C334" s="3">
        <f ca="1" t="shared" si="22"/>
        <v>1.2473994177189818</v>
      </c>
      <c r="D334" s="3">
        <f t="shared" si="20"/>
        <v>0.010237273760474359</v>
      </c>
      <c r="E334" s="3">
        <f t="shared" si="21"/>
        <v>0.18271010096959284</v>
      </c>
    </row>
    <row r="335" spans="1:5" ht="12.75">
      <c r="A335" s="16">
        <v>308</v>
      </c>
      <c r="B335" s="3">
        <f ca="1" t="shared" si="22"/>
        <v>0.33836176340148194</v>
      </c>
      <c r="C335" s="3">
        <f ca="1" t="shared" si="22"/>
        <v>1.26856321567768</v>
      </c>
      <c r="D335" s="3">
        <f t="shared" si="20"/>
        <v>0.08459044085037049</v>
      </c>
      <c r="E335" s="3">
        <f t="shared" si="21"/>
        <v>0.2276464252847265</v>
      </c>
    </row>
    <row r="336" spans="1:5" ht="12.75">
      <c r="A336" s="16">
        <v>309</v>
      </c>
      <c r="B336" s="3">
        <f ca="1" t="shared" si="22"/>
        <v>0.8097898821274647</v>
      </c>
      <c r="C336" s="3">
        <f ca="1" t="shared" si="22"/>
        <v>-1.494522173812188</v>
      </c>
      <c r="D336" s="3">
        <f t="shared" si="20"/>
        <v>0.20244747053186618</v>
      </c>
      <c r="E336" s="3">
        <f t="shared" si="21"/>
        <v>-0.09781119643311702</v>
      </c>
    </row>
    <row r="337" spans="1:5" ht="12.75">
      <c r="A337" s="16">
        <v>310</v>
      </c>
      <c r="B337" s="3">
        <f ca="1" t="shared" si="22"/>
        <v>-0.5102034456056814</v>
      </c>
      <c r="C337" s="3">
        <f ca="1" t="shared" si="22"/>
        <v>-1.0091888515547778</v>
      </c>
      <c r="D337" s="3">
        <f t="shared" si="20"/>
        <v>-0.12755086140142036</v>
      </c>
      <c r="E337" s="3">
        <f t="shared" si="21"/>
        <v>-0.2150848729872236</v>
      </c>
    </row>
    <row r="338" spans="1:5" ht="12.75">
      <c r="A338" s="16">
        <v>311</v>
      </c>
      <c r="B338" s="3">
        <f ca="1" t="shared" si="22"/>
        <v>-0.975170193051542</v>
      </c>
      <c r="C338" s="3">
        <f ca="1" t="shared" si="22"/>
        <v>-0.06940987878589944</v>
      </c>
      <c r="D338" s="3">
        <f t="shared" si="20"/>
        <v>-0.2437925482628855</v>
      </c>
      <c r="E338" s="3">
        <f t="shared" si="21"/>
        <v>-0.14734168446235857</v>
      </c>
    </row>
    <row r="339" spans="1:5" ht="12.75">
      <c r="A339" s="16">
        <v>312</v>
      </c>
      <c r="B339" s="3">
        <f ca="1" t="shared" si="22"/>
        <v>0.9148141978742095</v>
      </c>
      <c r="C339" s="3">
        <f ca="1" t="shared" si="22"/>
        <v>1.1089207716152232</v>
      </c>
      <c r="D339" s="3">
        <f t="shared" si="20"/>
        <v>0.22870354946855237</v>
      </c>
      <c r="E339" s="3">
        <f t="shared" si="21"/>
        <v>0.286280263703516</v>
      </c>
    </row>
    <row r="340" spans="1:5" ht="12.75">
      <c r="A340" s="16">
        <v>313</v>
      </c>
      <c r="B340" s="3">
        <f ca="1" t="shared" si="22"/>
        <v>-0.1846328632257006</v>
      </c>
      <c r="C340" s="3">
        <f ca="1" t="shared" si="22"/>
        <v>1.3513954110458246</v>
      </c>
      <c r="D340" s="3">
        <f t="shared" si="20"/>
        <v>-0.04615821580642515</v>
      </c>
      <c r="E340" s="3">
        <f t="shared" si="21"/>
        <v>0.16565490013706544</v>
      </c>
    </row>
    <row r="341" spans="1:5" ht="12.75">
      <c r="A341" s="16">
        <v>314</v>
      </c>
      <c r="B341" s="3">
        <f ca="1" t="shared" si="22"/>
        <v>0.33963185306207855</v>
      </c>
      <c r="C341" s="3">
        <f ca="1" t="shared" si="22"/>
        <v>0.10678247137591493</v>
      </c>
      <c r="D341" s="3">
        <f t="shared" si="20"/>
        <v>0.08490796326551964</v>
      </c>
      <c r="E341" s="3">
        <f t="shared" si="21"/>
        <v>0.06303362593144285</v>
      </c>
    </row>
    <row r="342" spans="1:5" ht="12.75">
      <c r="A342" s="16">
        <v>315</v>
      </c>
      <c r="B342" s="3">
        <f ca="1" t="shared" si="22"/>
        <v>-0.5133510589512769</v>
      </c>
      <c r="C342" s="3">
        <f ca="1" t="shared" si="22"/>
        <v>1.0214679132719673</v>
      </c>
      <c r="D342" s="3">
        <f t="shared" si="20"/>
        <v>-0.12833776473781922</v>
      </c>
      <c r="E342" s="3">
        <f t="shared" si="21"/>
        <v>0.07250823839026023</v>
      </c>
    </row>
    <row r="343" spans="1:5" ht="12.75">
      <c r="A343" s="16">
        <v>316</v>
      </c>
      <c r="B343" s="3">
        <f ca="1" t="shared" si="22"/>
        <v>0.9530821915189018</v>
      </c>
      <c r="C343" s="3">
        <f ca="1" t="shared" si="22"/>
        <v>0.37160327969031004</v>
      </c>
      <c r="D343" s="3">
        <f t="shared" si="20"/>
        <v>0.23827054787972546</v>
      </c>
      <c r="E343" s="3">
        <f t="shared" si="21"/>
        <v>0.18709172339769845</v>
      </c>
    </row>
    <row r="344" spans="1:5" ht="12.75">
      <c r="A344" s="16">
        <v>317</v>
      </c>
      <c r="B344" s="3">
        <f ca="1" t="shared" si="22"/>
        <v>-1.0073870178874986</v>
      </c>
      <c r="C344" s="3">
        <f ca="1" t="shared" si="22"/>
        <v>0.8678185708484283</v>
      </c>
      <c r="D344" s="3">
        <f t="shared" si="20"/>
        <v>-0.25184675447187466</v>
      </c>
      <c r="E344" s="3">
        <f t="shared" si="21"/>
        <v>-0.01894373312115752</v>
      </c>
    </row>
    <row r="345" spans="1:5" ht="12.75">
      <c r="A345" s="16">
        <v>318</v>
      </c>
      <c r="B345" s="3">
        <f ca="1" t="shared" si="22"/>
        <v>-0.2420494173097193</v>
      </c>
      <c r="C345" s="3">
        <f ca="1" t="shared" si="22"/>
        <v>-1.0132669609912335</v>
      </c>
      <c r="D345" s="3">
        <f t="shared" si="20"/>
        <v>-0.060512354327429824</v>
      </c>
      <c r="E345" s="3">
        <f t="shared" si="21"/>
        <v>-0.1778543543909141</v>
      </c>
    </row>
    <row r="346" spans="1:5" ht="12.75">
      <c r="A346" s="16">
        <v>319</v>
      </c>
      <c r="B346" s="3">
        <f ca="1" t="shared" si="22"/>
        <v>1.2659010031182745</v>
      </c>
      <c r="C346" s="3">
        <f ca="1" t="shared" si="22"/>
        <v>-0.5047889236256016</v>
      </c>
      <c r="D346" s="3">
        <f t="shared" si="20"/>
        <v>0.3164752507795686</v>
      </c>
      <c r="E346" s="3">
        <f t="shared" si="21"/>
        <v>0.1068871441774561</v>
      </c>
    </row>
    <row r="347" spans="1:5" ht="12.75">
      <c r="A347" s="16">
        <v>320</v>
      </c>
      <c r="B347" s="3">
        <f ca="1" t="shared" si="22"/>
        <v>0.3861805857868569</v>
      </c>
      <c r="C347" s="3">
        <f ca="1" t="shared" si="22"/>
        <v>-0.016978999512880615</v>
      </c>
      <c r="D347" s="3">
        <f t="shared" si="20"/>
        <v>0.09654514644671422</v>
      </c>
      <c r="E347" s="3">
        <f t="shared" si="21"/>
        <v>0.052042019470559316</v>
      </c>
    </row>
    <row r="348" spans="1:5" ht="12.75">
      <c r="A348" s="16">
        <v>321</v>
      </c>
      <c r="B348" s="3">
        <f ca="1" t="shared" si="22"/>
        <v>-0.44604853389472066</v>
      </c>
      <c r="C348" s="3">
        <f ca="1" t="shared" si="22"/>
        <v>0.565020052033796</v>
      </c>
      <c r="D348" s="3">
        <f t="shared" si="20"/>
        <v>-0.11151213347368016</v>
      </c>
      <c r="E348" s="3">
        <f t="shared" si="21"/>
        <v>0.017253219022559843</v>
      </c>
    </row>
    <row r="349" spans="1:5" ht="12.75">
      <c r="A349" s="16">
        <v>322</v>
      </c>
      <c r="B349" s="3">
        <f ca="1" t="shared" si="22"/>
        <v>-0.15266298411901735</v>
      </c>
      <c r="C349" s="3">
        <f ca="1" t="shared" si="22"/>
        <v>1.1206337478921857</v>
      </c>
      <c r="D349" s="3">
        <f t="shared" si="20"/>
        <v>-0.03816574602975434</v>
      </c>
      <c r="E349" s="3">
        <f t="shared" si="21"/>
        <v>0.13743035736955</v>
      </c>
    </row>
    <row r="350" spans="1:5" ht="12.75">
      <c r="A350" s="16">
        <v>323</v>
      </c>
      <c r="B350" s="3">
        <f ca="1" t="shared" si="22"/>
        <v>-0.16679488774822</v>
      </c>
      <c r="C350" s="3">
        <f ca="1" t="shared" si="22"/>
        <v>-2.4636932717632183</v>
      </c>
      <c r="D350" s="3">
        <f t="shared" si="20"/>
        <v>-0.041698721937055</v>
      </c>
      <c r="E350" s="3">
        <f t="shared" si="21"/>
        <v>-0.3729782567452194</v>
      </c>
    </row>
    <row r="351" spans="1:5" ht="12.75">
      <c r="A351" s="16">
        <v>324</v>
      </c>
      <c r="B351" s="3">
        <f ca="1" t="shared" si="22"/>
        <v>1.8579450288766384</v>
      </c>
      <c r="C351" s="3">
        <f ca="1" t="shared" si="22"/>
        <v>0.7576460442575745</v>
      </c>
      <c r="D351" s="3">
        <f t="shared" si="20"/>
        <v>0.4644862572191596</v>
      </c>
      <c r="E351" s="3">
        <f t="shared" si="21"/>
        <v>0.369432808900517</v>
      </c>
    </row>
    <row r="352" spans="1:5" ht="12.75">
      <c r="A352" s="16">
        <v>325</v>
      </c>
      <c r="B352" s="3">
        <f ca="1" t="shared" si="22"/>
        <v>0.9612357914291865</v>
      </c>
      <c r="C352" s="3">
        <f ca="1" t="shared" si="22"/>
        <v>-0.21277110254388198</v>
      </c>
      <c r="D352" s="3">
        <f t="shared" si="20"/>
        <v>0.24030894785729662</v>
      </c>
      <c r="E352" s="3">
        <f t="shared" si="21"/>
        <v>0.10535123247278755</v>
      </c>
    </row>
    <row r="353" spans="1:5" ht="12.75">
      <c r="A353" s="16">
        <v>326</v>
      </c>
      <c r="B353" s="3">
        <f ca="1" t="shared" si="22"/>
        <v>-0.4829212096190172</v>
      </c>
      <c r="C353" s="3">
        <f ca="1" t="shared" si="22"/>
        <v>-0.5362942277007758</v>
      </c>
      <c r="D353" s="3">
        <f t="shared" si="20"/>
        <v>-0.1207303024047543</v>
      </c>
      <c r="E353" s="3">
        <f t="shared" si="21"/>
        <v>-0.1441607862996946</v>
      </c>
    </row>
    <row r="354" spans="1:5" ht="12.75">
      <c r="A354" s="16">
        <v>327</v>
      </c>
      <c r="B354" s="3">
        <f ca="1" t="shared" si="22"/>
        <v>1.0575461042175638</v>
      </c>
      <c r="C354" s="3">
        <f ca="1" t="shared" si="22"/>
        <v>0.2016881660464892</v>
      </c>
      <c r="D354" s="3">
        <f t="shared" si="20"/>
        <v>0.26438652605439095</v>
      </c>
      <c r="E354" s="3">
        <f t="shared" si="21"/>
        <v>0.17771936955000792</v>
      </c>
    </row>
    <row r="355" spans="1:5" ht="12.75">
      <c r="A355" s="16">
        <v>328</v>
      </c>
      <c r="B355" s="3">
        <f ca="1" t="shared" si="22"/>
        <v>-0.7171092285720793</v>
      </c>
      <c r="C355" s="3">
        <f ca="1" t="shared" si="22"/>
        <v>1.0626092824837374</v>
      </c>
      <c r="D355" s="3">
        <f t="shared" si="20"/>
        <v>-0.17927730714301982</v>
      </c>
      <c r="E355" s="3">
        <f t="shared" si="21"/>
        <v>0.049614566414848196</v>
      </c>
    </row>
    <row r="356" spans="1:5" ht="12.75">
      <c r="A356" s="16">
        <v>329</v>
      </c>
      <c r="B356" s="3">
        <f ca="1" t="shared" si="22"/>
        <v>-0.34576517674682383</v>
      </c>
      <c r="C356" s="3">
        <f ca="1" t="shared" si="22"/>
        <v>-0.07443823933187149</v>
      </c>
      <c r="D356" s="3">
        <f t="shared" si="20"/>
        <v>-0.08644129418670596</v>
      </c>
      <c r="E356" s="3">
        <f t="shared" si="21"/>
        <v>-0.0593105653468914</v>
      </c>
    </row>
    <row r="357" spans="1:5" ht="12.75">
      <c r="A357" s="16">
        <v>330</v>
      </c>
      <c r="B357" s="3">
        <f ca="1" t="shared" si="22"/>
        <v>-0.028868756395740124</v>
      </c>
      <c r="C357" s="3">
        <f ca="1" t="shared" si="22"/>
        <v>0.5543189294396678</v>
      </c>
      <c r="D357" s="3">
        <f t="shared" si="20"/>
        <v>-0.007217189098935031</v>
      </c>
      <c r="E357" s="3">
        <f t="shared" si="21"/>
        <v>0.07455651914145177</v>
      </c>
    </row>
    <row r="358" spans="1:5" ht="12.75">
      <c r="A358" s="16">
        <v>331</v>
      </c>
      <c r="B358" s="3">
        <f ca="1" t="shared" si="22"/>
        <v>-0.7636596464951848</v>
      </c>
      <c r="C358" s="3">
        <f ca="1" t="shared" si="22"/>
        <v>0.23230789283122877</v>
      </c>
      <c r="D358" s="3">
        <f t="shared" si="20"/>
        <v>-0.1909149116237962</v>
      </c>
      <c r="E358" s="3">
        <f t="shared" si="21"/>
        <v>-0.0747223629019528</v>
      </c>
    </row>
    <row r="359" spans="1:5" ht="12.75">
      <c r="A359" s="16">
        <v>332</v>
      </c>
      <c r="B359" s="3">
        <f ca="1" t="shared" si="22"/>
        <v>1.7378400440462602</v>
      </c>
      <c r="C359" s="3">
        <f ca="1" t="shared" si="22"/>
        <v>-0.7407788089939853</v>
      </c>
      <c r="D359" s="3">
        <f t="shared" si="20"/>
        <v>0.43446001101156506</v>
      </c>
      <c r="E359" s="3">
        <f t="shared" si="21"/>
        <v>0.13995544082189382</v>
      </c>
    </row>
    <row r="360" spans="1:5" ht="12.75">
      <c r="A360" s="16">
        <v>333</v>
      </c>
      <c r="B360" s="3">
        <f ca="1" t="shared" si="22"/>
        <v>-2.2122699340630723</v>
      </c>
      <c r="C360" s="3">
        <f ca="1" t="shared" si="22"/>
        <v>-0.6359411984176693</v>
      </c>
      <c r="D360" s="3">
        <f t="shared" si="20"/>
        <v>-0.5530674835157681</v>
      </c>
      <c r="E360" s="3">
        <f t="shared" si="21"/>
        <v>-0.4021285101564818</v>
      </c>
    </row>
    <row r="361" spans="1:5" ht="12.75">
      <c r="A361" s="16">
        <v>334</v>
      </c>
      <c r="B361" s="3">
        <f ca="1" t="shared" si="22"/>
        <v>-0.6717537662622204</v>
      </c>
      <c r="C361" s="3">
        <f ca="1" t="shared" si="22"/>
        <v>-1.8122704300732684</v>
      </c>
      <c r="D361" s="3">
        <f t="shared" si="20"/>
        <v>-0.1679384415655551</v>
      </c>
      <c r="E361" s="3">
        <f t="shared" si="21"/>
        <v>-0.3517754971186122</v>
      </c>
    </row>
    <row r="362" spans="1:5" ht="12.75">
      <c r="A362" s="16">
        <v>335</v>
      </c>
      <c r="B362" s="3">
        <f ca="1" t="shared" si="22"/>
        <v>-0.7965716970309691</v>
      </c>
      <c r="C362" s="3">
        <f ca="1" t="shared" si="22"/>
        <v>0.76188752461932</v>
      </c>
      <c r="D362" s="3">
        <f t="shared" si="20"/>
        <v>-0.19914292425774227</v>
      </c>
      <c r="E362" s="3">
        <f t="shared" si="21"/>
        <v>-0.00424506330073969</v>
      </c>
    </row>
    <row r="363" spans="1:5" ht="12.75">
      <c r="A363" s="16">
        <v>336</v>
      </c>
      <c r="B363" s="3">
        <f ca="1" t="shared" si="22"/>
        <v>1.0319265153819859</v>
      </c>
      <c r="C363" s="3">
        <f ca="1" t="shared" si="22"/>
        <v>-0.5359966327731573</v>
      </c>
      <c r="D363" s="3">
        <f t="shared" si="20"/>
        <v>0.25798162884549647</v>
      </c>
      <c r="E363" s="3">
        <f t="shared" si="21"/>
        <v>0.0694707568133676</v>
      </c>
    </row>
    <row r="364" spans="1:5" ht="12.75">
      <c r="A364" s="16">
        <v>337</v>
      </c>
      <c r="B364" s="3">
        <f ca="1" t="shared" si="22"/>
        <v>0.5276019075734404</v>
      </c>
      <c r="C364" s="3">
        <f ca="1" t="shared" si="22"/>
        <v>1.556610062663165</v>
      </c>
      <c r="D364" s="3">
        <f t="shared" si="20"/>
        <v>0.1319004768933601</v>
      </c>
      <c r="E364" s="3">
        <f t="shared" si="21"/>
        <v>0.2951865402467746</v>
      </c>
    </row>
    <row r="365" spans="1:5" ht="12.75">
      <c r="A365" s="16">
        <v>338</v>
      </c>
      <c r="B365" s="3">
        <f ca="1" t="shared" si="22"/>
        <v>-0.2609669941576228</v>
      </c>
      <c r="C365" s="3">
        <f ca="1" t="shared" si="22"/>
        <v>0.37441316233738786</v>
      </c>
      <c r="D365" s="3">
        <f t="shared" si="20"/>
        <v>-0.0652417485394057</v>
      </c>
      <c r="E365" s="3">
        <f t="shared" si="21"/>
        <v>0.01631271841919852</v>
      </c>
    </row>
    <row r="366" spans="1:5" ht="12.75">
      <c r="A366" s="16">
        <v>339</v>
      </c>
      <c r="B366" s="3">
        <f ca="1" t="shared" si="22"/>
        <v>1.51047856776789</v>
      </c>
      <c r="C366" s="3">
        <f ca="1" t="shared" si="22"/>
        <v>-0.40253003196317483</v>
      </c>
      <c r="D366" s="3">
        <f t="shared" si="20"/>
        <v>0.3776196419419725</v>
      </c>
      <c r="E366" s="3">
        <f t="shared" si="21"/>
        <v>0.1558767352585228</v>
      </c>
    </row>
    <row r="367" spans="1:5" ht="12.75">
      <c r="A367" s="16">
        <v>340</v>
      </c>
      <c r="B367" s="3">
        <f ca="1" t="shared" si="22"/>
        <v>-0.5773102567496304</v>
      </c>
      <c r="C367" s="3">
        <f ca="1" t="shared" si="22"/>
        <v>-0.6172632512241716</v>
      </c>
      <c r="D367" s="3">
        <f t="shared" si="20"/>
        <v>-0.1443275641874076</v>
      </c>
      <c r="E367" s="3">
        <f t="shared" si="21"/>
        <v>-0.16895436799301777</v>
      </c>
    </row>
    <row r="368" spans="1:5" ht="12.75">
      <c r="A368" s="16">
        <v>341</v>
      </c>
      <c r="B368" s="3">
        <f ca="1" t="shared" si="22"/>
        <v>-0.963666577189451</v>
      </c>
      <c r="C368" s="3">
        <f ca="1" t="shared" si="22"/>
        <v>1.562231577608646</v>
      </c>
      <c r="D368" s="3">
        <f t="shared" si="20"/>
        <v>-0.24091664429736276</v>
      </c>
      <c r="E368" s="3">
        <f t="shared" si="21"/>
        <v>0.08571919615757073</v>
      </c>
    </row>
    <row r="369" spans="1:5" ht="12.75">
      <c r="A369" s="16">
        <v>342</v>
      </c>
      <c r="B369" s="3">
        <f ca="1" t="shared" si="22"/>
        <v>-1.4419153470590271</v>
      </c>
      <c r="C369" s="3">
        <f ca="1" t="shared" si="22"/>
        <v>0.5007796966817031</v>
      </c>
      <c r="D369" s="3">
        <f t="shared" si="20"/>
        <v>-0.3604788367647568</v>
      </c>
      <c r="E369" s="3">
        <f t="shared" si="21"/>
        <v>-0.13227336452038596</v>
      </c>
    </row>
    <row r="370" spans="1:5" ht="12.75">
      <c r="A370" s="16">
        <v>343</v>
      </c>
      <c r="B370" s="3">
        <f ca="1" t="shared" si="22"/>
        <v>-0.7698272769761665</v>
      </c>
      <c r="C370" s="3">
        <f ca="1" t="shared" si="22"/>
        <v>1.170400000100082</v>
      </c>
      <c r="D370" s="3">
        <f t="shared" si="20"/>
        <v>-0.19245681924404162</v>
      </c>
      <c r="E370" s="3">
        <f t="shared" si="21"/>
        <v>0.05747095749065989</v>
      </c>
    </row>
    <row r="371" spans="1:5" ht="12.75">
      <c r="A371" s="16">
        <v>344</v>
      </c>
      <c r="B371" s="3">
        <f ca="1" t="shared" si="22"/>
        <v>0.37176570440462897</v>
      </c>
      <c r="C371" s="3">
        <f ca="1" t="shared" si="22"/>
        <v>-0.4516487668602135</v>
      </c>
      <c r="D371" s="3">
        <f t="shared" si="20"/>
        <v>0.09294142610115724</v>
      </c>
      <c r="E371" s="3">
        <f t="shared" si="21"/>
        <v>-0.011645831087250355</v>
      </c>
    </row>
    <row r="372" spans="1:5" ht="12.75">
      <c r="A372" s="16">
        <v>345</v>
      </c>
      <c r="B372" s="3">
        <f ca="1" t="shared" si="22"/>
        <v>1.3452582951155407</v>
      </c>
      <c r="C372" s="3">
        <f ca="1" t="shared" si="22"/>
        <v>-0.6487851771781983</v>
      </c>
      <c r="D372" s="3">
        <f t="shared" si="20"/>
        <v>0.3363145737788852</v>
      </c>
      <c r="E372" s="3">
        <f t="shared" si="21"/>
        <v>0.09765126677219799</v>
      </c>
    </row>
    <row r="373" spans="1:5" ht="12.75">
      <c r="A373" s="16">
        <v>346</v>
      </c>
      <c r="B373" s="3">
        <f ca="1" t="shared" si="22"/>
        <v>0.2734334516852538</v>
      </c>
      <c r="C373" s="3">
        <f ca="1" t="shared" si="22"/>
        <v>-0.681185065112405</v>
      </c>
      <c r="D373" s="3">
        <f t="shared" si="20"/>
        <v>0.06835836292131345</v>
      </c>
      <c r="E373" s="3">
        <f t="shared" si="21"/>
        <v>-0.05806880240106746</v>
      </c>
    </row>
    <row r="374" spans="1:5" ht="12.75">
      <c r="A374" s="16">
        <v>347</v>
      </c>
      <c r="B374" s="3">
        <f ca="1" t="shared" si="22"/>
        <v>0.37111991018142365</v>
      </c>
      <c r="C374" s="3">
        <f ca="1" t="shared" si="22"/>
        <v>0.8627957229355376</v>
      </c>
      <c r="D374" s="3">
        <f t="shared" si="20"/>
        <v>0.09277997754535591</v>
      </c>
      <c r="E374" s="3">
        <f t="shared" si="21"/>
        <v>0.17470946143594487</v>
      </c>
    </row>
    <row r="375" spans="1:5" ht="12.75">
      <c r="A375" s="16">
        <v>348</v>
      </c>
      <c r="B375" s="3">
        <f ca="1" t="shared" si="22"/>
        <v>-2.3539026065499575</v>
      </c>
      <c r="C375" s="3">
        <f ca="1" t="shared" si="22"/>
        <v>-0.5706958992514524</v>
      </c>
      <c r="D375" s="3">
        <f t="shared" si="20"/>
        <v>-0.5884756516374894</v>
      </c>
      <c r="E375" s="3">
        <f t="shared" si="21"/>
        <v>-0.4128436561705259</v>
      </c>
    </row>
    <row r="376" spans="1:5" ht="12.75">
      <c r="A376" s="16">
        <v>349</v>
      </c>
      <c r="B376" s="3">
        <f ca="1" t="shared" si="22"/>
        <v>0.12853551938156943</v>
      </c>
      <c r="C376" s="3">
        <f ca="1" t="shared" si="22"/>
        <v>-1.3566777947716404</v>
      </c>
      <c r="D376" s="3">
        <f t="shared" si="20"/>
        <v>0.03213387984539236</v>
      </c>
      <c r="E376" s="3">
        <f t="shared" si="21"/>
        <v>-0.17431374572811364</v>
      </c>
    </row>
    <row r="377" spans="1:5" ht="12.75">
      <c r="A377" s="16">
        <v>350</v>
      </c>
      <c r="B377" s="3">
        <f ca="1" t="shared" si="22"/>
        <v>0.17114930857166694</v>
      </c>
      <c r="C377" s="3">
        <f ca="1" t="shared" si="22"/>
        <v>-0.6686083757910017</v>
      </c>
      <c r="D377" s="3">
        <f t="shared" si="20"/>
        <v>0.042787327142916734</v>
      </c>
      <c r="E377" s="3">
        <f t="shared" si="21"/>
        <v>-0.07070665247828017</v>
      </c>
    </row>
    <row r="378" spans="1:5" ht="12.75">
      <c r="A378" s="16">
        <v>351</v>
      </c>
      <c r="B378" s="3">
        <f ca="1" t="shared" si="22"/>
        <v>-0.16864307716136606</v>
      </c>
      <c r="C378" s="3">
        <f ca="1" t="shared" si="22"/>
        <v>-0.8144287865943702</v>
      </c>
      <c r="D378" s="3">
        <f t="shared" si="20"/>
        <v>-0.042160769290341515</v>
      </c>
      <c r="E378" s="3">
        <f t="shared" si="21"/>
        <v>-0.13930021897154538</v>
      </c>
    </row>
    <row r="379" spans="1:5" ht="12.75">
      <c r="A379" s="16">
        <v>352</v>
      </c>
      <c r="B379" s="3">
        <f ca="1" t="shared" si="22"/>
        <v>0.14085083675676624</v>
      </c>
      <c r="C379" s="3">
        <f ca="1" t="shared" si="22"/>
        <v>0.8114424842088155</v>
      </c>
      <c r="D379" s="3">
        <f t="shared" si="20"/>
        <v>0.03521270918919156</v>
      </c>
      <c r="E379" s="3">
        <f t="shared" si="21"/>
        <v>0.13495800037790254</v>
      </c>
    </row>
    <row r="380" spans="1:5" ht="12.75">
      <c r="A380" s="16">
        <v>353</v>
      </c>
      <c r="B380" s="3">
        <f ca="1" t="shared" si="22"/>
        <v>1.2905290493359716</v>
      </c>
      <c r="C380" s="3">
        <f ca="1" t="shared" si="22"/>
        <v>-0.8006013450326632</v>
      </c>
      <c r="D380" s="3">
        <f t="shared" si="20"/>
        <v>0.3226322623339929</v>
      </c>
      <c r="E380" s="3">
        <f t="shared" si="21"/>
        <v>0.06840034953537433</v>
      </c>
    </row>
    <row r="381" spans="1:5" ht="12.75">
      <c r="A381" s="16">
        <v>354</v>
      </c>
      <c r="B381" s="3">
        <f ca="1" t="shared" si="22"/>
        <v>0.7509133818694271</v>
      </c>
      <c r="C381" s="3">
        <f ca="1" t="shared" si="22"/>
        <v>2.1241221551026284</v>
      </c>
      <c r="D381" s="3">
        <f t="shared" si="20"/>
        <v>0.18772834546735678</v>
      </c>
      <c r="E381" s="3">
        <f t="shared" si="21"/>
        <v>0.4071711468845668</v>
      </c>
    </row>
    <row r="382" spans="1:5" ht="12.75">
      <c r="A382" s="16">
        <v>355</v>
      </c>
      <c r="B382" s="3">
        <f ca="1" t="shared" si="22"/>
        <v>1.5648530207734086</v>
      </c>
      <c r="C382" s="3">
        <f ca="1" t="shared" si="22"/>
        <v>0.4567081056677873</v>
      </c>
      <c r="D382" s="3">
        <f t="shared" si="20"/>
        <v>0.39121325519335215</v>
      </c>
      <c r="E382" s="3">
        <f t="shared" si="21"/>
        <v>0.2854213421600357</v>
      </c>
    </row>
    <row r="383" spans="1:5" ht="12.75">
      <c r="A383" s="16">
        <v>356</v>
      </c>
      <c r="B383" s="3">
        <f ca="1" t="shared" si="22"/>
        <v>-0.5239620515878278</v>
      </c>
      <c r="C383" s="3">
        <f ca="1" t="shared" si="22"/>
        <v>-1.5637144436380885</v>
      </c>
      <c r="D383" s="3">
        <f t="shared" si="20"/>
        <v>-0.13099051289695696</v>
      </c>
      <c r="E383" s="3">
        <f t="shared" si="21"/>
        <v>-0.2956810459875856</v>
      </c>
    </row>
    <row r="384" spans="1:5" ht="12.75">
      <c r="A384" s="16">
        <v>357</v>
      </c>
      <c r="B384" s="3">
        <f ca="1" t="shared" si="22"/>
        <v>-0.04299722819161084</v>
      </c>
      <c r="C384" s="3">
        <f ca="1" t="shared" si="22"/>
        <v>-0.5185902625838692</v>
      </c>
      <c r="D384" s="3">
        <f aca="true" t="shared" si="23" ref="D384:D447">B384*$E$17</f>
        <v>-0.01074930704790271</v>
      </c>
      <c r="E384" s="3">
        <f aca="true" t="shared" si="24" ref="E384:E447">B384*$E$18+C384*$F$18</f>
        <v>-0.0796215190720274</v>
      </c>
    </row>
    <row r="385" spans="1:5" ht="12.75">
      <c r="A385" s="16">
        <v>358</v>
      </c>
      <c r="B385" s="3">
        <f aca="true" ca="1" t="shared" si="25" ref="B385:C448">NORMSINV(RAND())</f>
        <v>0.12397941552623135</v>
      </c>
      <c r="C385" s="3">
        <f ca="1" t="shared" si="25"/>
        <v>1.657236072670305</v>
      </c>
      <c r="D385" s="3">
        <f t="shared" si="23"/>
        <v>0.030994853881557836</v>
      </c>
      <c r="E385" s="3">
        <f t="shared" si="24"/>
        <v>0.2525501049299038</v>
      </c>
    </row>
    <row r="386" spans="1:5" ht="12.75">
      <c r="A386" s="16">
        <v>359</v>
      </c>
      <c r="B386" s="3">
        <f ca="1" t="shared" si="25"/>
        <v>0.6607342683642297</v>
      </c>
      <c r="C386" s="3">
        <f ca="1" t="shared" si="25"/>
        <v>2.1006661572759366</v>
      </c>
      <c r="D386" s="3">
        <f t="shared" si="23"/>
        <v>0.16518356709105741</v>
      </c>
      <c r="E386" s="3">
        <f t="shared" si="24"/>
        <v>0.3911290441867907</v>
      </c>
    </row>
    <row r="387" spans="1:5" ht="12.75">
      <c r="A387" s="16">
        <v>360</v>
      </c>
      <c r="B387" s="3">
        <f ca="1" t="shared" si="25"/>
        <v>-0.6455161422551332</v>
      </c>
      <c r="C387" s="3">
        <f ca="1" t="shared" si="25"/>
        <v>-0.33760988676087933</v>
      </c>
      <c r="D387" s="3">
        <f t="shared" si="23"/>
        <v>-0.1613790355637833</v>
      </c>
      <c r="E387" s="3">
        <f t="shared" si="24"/>
        <v>-0.1389039966778324</v>
      </c>
    </row>
    <row r="388" spans="1:5" ht="12.75">
      <c r="A388" s="16">
        <v>361</v>
      </c>
      <c r="B388" s="3">
        <f ca="1" t="shared" si="25"/>
        <v>-1.6001364583625688</v>
      </c>
      <c r="C388" s="3">
        <f ca="1" t="shared" si="25"/>
        <v>-1.3567015551390194</v>
      </c>
      <c r="D388" s="3">
        <f t="shared" si="23"/>
        <v>-0.4000341145906422</v>
      </c>
      <c r="E388" s="3">
        <f t="shared" si="24"/>
        <v>-0.418055074039512</v>
      </c>
    </row>
    <row r="389" spans="1:5" ht="12.75">
      <c r="A389" s="16">
        <v>362</v>
      </c>
      <c r="B389" s="3">
        <f ca="1" t="shared" si="25"/>
        <v>0.8952027396551421</v>
      </c>
      <c r="C389" s="3">
        <f ca="1" t="shared" si="25"/>
        <v>1.6424527323864124</v>
      </c>
      <c r="D389" s="3">
        <f t="shared" si="23"/>
        <v>0.22380068491378552</v>
      </c>
      <c r="E389" s="3">
        <f t="shared" si="24"/>
        <v>0.3591935249650247</v>
      </c>
    </row>
    <row r="390" spans="1:5" ht="12.75">
      <c r="A390" s="16">
        <v>363</v>
      </c>
      <c r="B390" s="3">
        <f ca="1" t="shared" si="25"/>
        <v>0.6628160492896298</v>
      </c>
      <c r="C390" s="3">
        <f ca="1" t="shared" si="25"/>
        <v>-1.6750565577933751</v>
      </c>
      <c r="D390" s="3">
        <f t="shared" si="23"/>
        <v>0.16570401232240745</v>
      </c>
      <c r="E390" s="3">
        <f t="shared" si="24"/>
        <v>-0.14414185764201087</v>
      </c>
    </row>
    <row r="391" spans="1:5" ht="12.75">
      <c r="A391" s="16">
        <v>364</v>
      </c>
      <c r="B391" s="3">
        <f ca="1" t="shared" si="25"/>
        <v>-1.5191535491261061</v>
      </c>
      <c r="C391" s="3">
        <f ca="1" t="shared" si="25"/>
        <v>1.8475145474710226</v>
      </c>
      <c r="D391" s="3">
        <f t="shared" si="23"/>
        <v>-0.37978838728152653</v>
      </c>
      <c r="E391" s="3">
        <f t="shared" si="24"/>
        <v>0.0478628116934984</v>
      </c>
    </row>
    <row r="392" spans="1:5" ht="12.75">
      <c r="A392" s="16">
        <v>365</v>
      </c>
      <c r="B392" s="3">
        <f ca="1" t="shared" si="25"/>
        <v>-1.322837355698535</v>
      </c>
      <c r="C392" s="3">
        <f ca="1" t="shared" si="25"/>
        <v>0.9071012373125518</v>
      </c>
      <c r="D392" s="3">
        <f t="shared" si="23"/>
        <v>-0.3307093389246337</v>
      </c>
      <c r="E392" s="3">
        <f t="shared" si="24"/>
        <v>-0.05784933750246524</v>
      </c>
    </row>
    <row r="393" spans="1:5" ht="12.75">
      <c r="A393" s="16">
        <v>366</v>
      </c>
      <c r="B393" s="3">
        <f ca="1" t="shared" si="25"/>
        <v>0.25938444677675765</v>
      </c>
      <c r="C393" s="3">
        <f ca="1" t="shared" si="25"/>
        <v>-2.0751313568820713</v>
      </c>
      <c r="D393" s="3">
        <f t="shared" si="23"/>
        <v>0.06484611169418941</v>
      </c>
      <c r="E393" s="3">
        <f t="shared" si="24"/>
        <v>-0.25777289162351663</v>
      </c>
    </row>
    <row r="394" spans="1:5" ht="12.75">
      <c r="A394" s="16">
        <v>367</v>
      </c>
      <c r="B394" s="3">
        <f ca="1" t="shared" si="25"/>
        <v>1.1948278814611943</v>
      </c>
      <c r="C394" s="3">
        <f ca="1" t="shared" si="25"/>
        <v>-0.2668527633505854</v>
      </c>
      <c r="D394" s="3">
        <f t="shared" si="23"/>
        <v>0.2987069703652986</v>
      </c>
      <c r="E394" s="3">
        <f t="shared" si="24"/>
        <v>0.13061589903276133</v>
      </c>
    </row>
    <row r="395" spans="1:5" ht="12.75">
      <c r="A395" s="16">
        <v>368</v>
      </c>
      <c r="B395" s="3">
        <f ca="1" t="shared" si="25"/>
        <v>0.3051059872147549</v>
      </c>
      <c r="C395" s="3">
        <f ca="1" t="shared" si="25"/>
        <v>-0.5664399467350685</v>
      </c>
      <c r="D395" s="3">
        <f t="shared" si="23"/>
        <v>0.07627649680368873</v>
      </c>
      <c r="E395" s="3">
        <f t="shared" si="24"/>
        <v>-0.03732713134817763</v>
      </c>
    </row>
    <row r="396" spans="1:5" ht="12.75">
      <c r="A396" s="16">
        <v>369</v>
      </c>
      <c r="B396" s="3">
        <f ca="1" t="shared" si="25"/>
        <v>-1.2302938477623102</v>
      </c>
      <c r="C396" s="3">
        <f ca="1" t="shared" si="25"/>
        <v>-0.8230825580455965</v>
      </c>
      <c r="D396" s="3">
        <f t="shared" si="23"/>
        <v>-0.30757346194057755</v>
      </c>
      <c r="E396" s="3">
        <f t="shared" si="24"/>
        <v>-0.2902175228040435</v>
      </c>
    </row>
    <row r="397" spans="1:5" ht="12.75">
      <c r="A397" s="16">
        <v>370</v>
      </c>
      <c r="B397" s="3">
        <f ca="1" t="shared" si="25"/>
        <v>2.0270372802892407</v>
      </c>
      <c r="C397" s="3">
        <f ca="1" t="shared" si="25"/>
        <v>1.2166352573499561</v>
      </c>
      <c r="D397" s="3">
        <f t="shared" si="23"/>
        <v>0.5067593200723102</v>
      </c>
      <c r="E397" s="3">
        <f t="shared" si="24"/>
        <v>0.4583793126692085</v>
      </c>
    </row>
    <row r="398" spans="1:5" ht="12.75">
      <c r="A398" s="16">
        <v>371</v>
      </c>
      <c r="B398" s="3">
        <f ca="1" t="shared" si="25"/>
        <v>-1.2347799873966823</v>
      </c>
      <c r="C398" s="3">
        <f ca="1" t="shared" si="25"/>
        <v>-0.982750379435114</v>
      </c>
      <c r="D398" s="3">
        <f t="shared" si="23"/>
        <v>-0.30869499684917057</v>
      </c>
      <c r="E398" s="3">
        <f t="shared" si="24"/>
        <v>-0.31349801295507224</v>
      </c>
    </row>
    <row r="399" spans="1:5" ht="12.75">
      <c r="A399" s="16">
        <v>372</v>
      </c>
      <c r="B399" s="3">
        <f ca="1" t="shared" si="25"/>
        <v>0.8671327768758184</v>
      </c>
      <c r="C399" s="3">
        <f ca="1" t="shared" si="25"/>
        <v>-0.9040346051332759</v>
      </c>
      <c r="D399" s="3">
        <f t="shared" si="23"/>
        <v>0.2167831942189546</v>
      </c>
      <c r="E399" s="3">
        <f t="shared" si="24"/>
        <v>-0.00596876114095507</v>
      </c>
    </row>
    <row r="400" spans="1:5" ht="12.75">
      <c r="A400" s="16">
        <v>373</v>
      </c>
      <c r="B400" s="3">
        <f ca="1" t="shared" si="25"/>
        <v>-0.7504905222869531</v>
      </c>
      <c r="C400" s="3">
        <f ca="1" t="shared" si="25"/>
        <v>1.2068702640607212</v>
      </c>
      <c r="D400" s="3">
        <f t="shared" si="23"/>
        <v>-0.18762263057173828</v>
      </c>
      <c r="E400" s="3">
        <f t="shared" si="24"/>
        <v>0.06537048229957192</v>
      </c>
    </row>
    <row r="401" spans="1:5" ht="12.75">
      <c r="A401" s="16">
        <v>374</v>
      </c>
      <c r="B401" s="3">
        <f ca="1" t="shared" si="25"/>
        <v>-0.3913452505670455</v>
      </c>
      <c r="C401" s="3">
        <f ca="1" t="shared" si="25"/>
        <v>-0.6024784690689999</v>
      </c>
      <c r="D401" s="3">
        <f t="shared" si="23"/>
        <v>-0.09783631264176137</v>
      </c>
      <c r="E401" s="3">
        <f t="shared" si="24"/>
        <v>-0.14063668167360505</v>
      </c>
    </row>
    <row r="402" spans="1:5" ht="12.75">
      <c r="A402" s="16">
        <v>375</v>
      </c>
      <c r="B402" s="3">
        <f ca="1" t="shared" si="25"/>
        <v>0.054788233051566534</v>
      </c>
      <c r="C402" s="3">
        <f ca="1" t="shared" si="25"/>
        <v>0.6435816770130431</v>
      </c>
      <c r="D402" s="3">
        <f t="shared" si="23"/>
        <v>0.013697058262891634</v>
      </c>
      <c r="E402" s="3">
        <f t="shared" si="24"/>
        <v>0.09901332722711943</v>
      </c>
    </row>
    <row r="403" spans="1:5" ht="12.75">
      <c r="A403" s="16">
        <v>376</v>
      </c>
      <c r="B403" s="3">
        <f ca="1" t="shared" si="25"/>
        <v>0.7651037919960464</v>
      </c>
      <c r="C403" s="3">
        <f ca="1" t="shared" si="25"/>
        <v>-0.8225424193191371</v>
      </c>
      <c r="D403" s="3">
        <f t="shared" si="23"/>
        <v>0.1912759479990116</v>
      </c>
      <c r="E403" s="3">
        <f t="shared" si="24"/>
        <v>-0.008795370065663555</v>
      </c>
    </row>
    <row r="404" spans="1:5" ht="12.75">
      <c r="A404" s="16">
        <v>377</v>
      </c>
      <c r="B404" s="3">
        <f ca="1" t="shared" si="25"/>
        <v>-2.284003047805503</v>
      </c>
      <c r="C404" s="3">
        <f ca="1" t="shared" si="25"/>
        <v>0.10626164807411781</v>
      </c>
      <c r="D404" s="3">
        <f t="shared" si="23"/>
        <v>-0.5710007619513757</v>
      </c>
      <c r="E404" s="3">
        <f t="shared" si="24"/>
        <v>-0.3069654997527147</v>
      </c>
    </row>
    <row r="405" spans="1:5" ht="12.75">
      <c r="A405" s="16">
        <v>378</v>
      </c>
      <c r="B405" s="3">
        <f ca="1" t="shared" si="25"/>
        <v>-0.050203592957521984</v>
      </c>
      <c r="C405" s="3">
        <f ca="1" t="shared" si="25"/>
        <v>-0.1339630425688908</v>
      </c>
      <c r="D405" s="3">
        <f t="shared" si="23"/>
        <v>-0.012550898239380496</v>
      </c>
      <c r="E405" s="3">
        <f t="shared" si="24"/>
        <v>-0.02608045017756553</v>
      </c>
    </row>
    <row r="406" spans="1:5" ht="12.75">
      <c r="A406" s="16">
        <v>379</v>
      </c>
      <c r="B406" s="3">
        <f ca="1" t="shared" si="25"/>
        <v>-0.4432976101957017</v>
      </c>
      <c r="C406" s="3">
        <f ca="1" t="shared" si="25"/>
        <v>-1.2951401693047555</v>
      </c>
      <c r="D406" s="3">
        <f t="shared" si="23"/>
        <v>-0.11082440254892542</v>
      </c>
      <c r="E406" s="3">
        <f t="shared" si="24"/>
        <v>-0.2462118760073162</v>
      </c>
    </row>
    <row r="407" spans="1:5" ht="12.75">
      <c r="A407" s="16">
        <v>380</v>
      </c>
      <c r="B407" s="3">
        <f ca="1" t="shared" si="25"/>
        <v>-0.5337094312254691</v>
      </c>
      <c r="C407" s="3">
        <f ca="1" t="shared" si="25"/>
        <v>0.16024474821031887</v>
      </c>
      <c r="D407" s="3">
        <f t="shared" si="23"/>
        <v>-0.13342735780636727</v>
      </c>
      <c r="E407" s="3">
        <f t="shared" si="24"/>
        <v>-0.052521760058924435</v>
      </c>
    </row>
    <row r="408" spans="1:5" ht="12.75">
      <c r="A408" s="16">
        <v>381</v>
      </c>
      <c r="B408" s="3">
        <f ca="1" t="shared" si="25"/>
        <v>1.256947502096931</v>
      </c>
      <c r="C408" s="3">
        <f ca="1" t="shared" si="25"/>
        <v>-0.7761674171637054</v>
      </c>
      <c r="D408" s="3">
        <f t="shared" si="23"/>
        <v>0.31423687552423274</v>
      </c>
      <c r="E408" s="3">
        <f t="shared" si="24"/>
        <v>0.06713125577689517</v>
      </c>
    </row>
    <row r="409" spans="1:5" ht="12.75">
      <c r="A409" s="16">
        <v>382</v>
      </c>
      <c r="B409" s="3">
        <f ca="1" t="shared" si="25"/>
        <v>-0.9526374466611283</v>
      </c>
      <c r="C409" s="3">
        <f ca="1" t="shared" si="25"/>
        <v>-0.2736378672565182</v>
      </c>
      <c r="D409" s="3">
        <f t="shared" si="23"/>
        <v>-0.23815936166528207</v>
      </c>
      <c r="E409" s="3">
        <f t="shared" si="24"/>
        <v>-0.17313318851420748</v>
      </c>
    </row>
    <row r="410" spans="1:5" ht="12.75">
      <c r="A410" s="16">
        <v>383</v>
      </c>
      <c r="B410" s="3">
        <f ca="1" t="shared" si="25"/>
        <v>0.9592228922721289</v>
      </c>
      <c r="C410" s="3">
        <f ca="1" t="shared" si="25"/>
        <v>0.3736722967382957</v>
      </c>
      <c r="D410" s="3">
        <f t="shared" si="23"/>
        <v>0.23980572306803222</v>
      </c>
      <c r="E410" s="3">
        <f t="shared" si="24"/>
        <v>0.18825102328605173</v>
      </c>
    </row>
    <row r="411" spans="1:5" ht="12.75">
      <c r="A411" s="16">
        <v>384</v>
      </c>
      <c r="B411" s="3">
        <f ca="1" t="shared" si="25"/>
        <v>0.4646533080745763</v>
      </c>
      <c r="C411" s="3">
        <f ca="1" t="shared" si="25"/>
        <v>-0.5965396325317436</v>
      </c>
      <c r="D411" s="3">
        <f t="shared" si="23"/>
        <v>0.11616332701864407</v>
      </c>
      <c r="E411" s="3">
        <f t="shared" si="24"/>
        <v>-0.019100867598761173</v>
      </c>
    </row>
    <row r="412" spans="1:5" ht="12.75">
      <c r="A412" s="16">
        <v>385</v>
      </c>
      <c r="B412" s="3">
        <f ca="1" t="shared" si="25"/>
        <v>1.5233750008299878</v>
      </c>
      <c r="C412" s="3">
        <f ca="1" t="shared" si="25"/>
        <v>-1.733801041371203</v>
      </c>
      <c r="D412" s="3">
        <f t="shared" si="23"/>
        <v>0.38084375020749694</v>
      </c>
      <c r="E412" s="3">
        <f t="shared" si="24"/>
        <v>-0.031137995616807135</v>
      </c>
    </row>
    <row r="413" spans="1:5" ht="12.75">
      <c r="A413" s="16">
        <v>386</v>
      </c>
      <c r="B413" s="3">
        <f ca="1" t="shared" si="25"/>
        <v>0.3038257442474852</v>
      </c>
      <c r="C413" s="3">
        <f ca="1" t="shared" si="25"/>
        <v>1.7265808526894282</v>
      </c>
      <c r="D413" s="3">
        <f t="shared" si="23"/>
        <v>0.0759564360618713</v>
      </c>
      <c r="E413" s="3">
        <f t="shared" si="24"/>
        <v>0.2877440947893856</v>
      </c>
    </row>
    <row r="414" spans="1:5" ht="12.75">
      <c r="A414" s="16">
        <v>387</v>
      </c>
      <c r="B414" s="3">
        <f ca="1" t="shared" si="25"/>
        <v>-0.23957949655799315</v>
      </c>
      <c r="C414" s="3">
        <f ca="1" t="shared" si="25"/>
        <v>-0.38332111499455124</v>
      </c>
      <c r="D414" s="3">
        <f t="shared" si="23"/>
        <v>-0.05989487413949829</v>
      </c>
      <c r="E414" s="3">
        <f t="shared" si="24"/>
        <v>-0.08815192795946991</v>
      </c>
    </row>
    <row r="415" spans="1:5" ht="12.75">
      <c r="A415" s="16">
        <v>388</v>
      </c>
      <c r="B415" s="3">
        <f ca="1" t="shared" si="25"/>
        <v>2.112175960552758</v>
      </c>
      <c r="C415" s="3">
        <f ca="1" t="shared" si="25"/>
        <v>-0.524713820022153</v>
      </c>
      <c r="D415" s="3">
        <f t="shared" si="23"/>
        <v>0.5280439901381895</v>
      </c>
      <c r="E415" s="3">
        <f t="shared" si="24"/>
        <v>0.22338333651723857</v>
      </c>
    </row>
    <row r="416" spans="1:5" ht="12.75">
      <c r="A416" s="16">
        <v>389</v>
      </c>
      <c r="B416" s="3">
        <f ca="1" t="shared" si="25"/>
        <v>0.5508260072903897</v>
      </c>
      <c r="C416" s="3">
        <f ca="1" t="shared" si="25"/>
        <v>-1.161679785908329</v>
      </c>
      <c r="D416" s="3">
        <f t="shared" si="23"/>
        <v>0.13770650182259742</v>
      </c>
      <c r="E416" s="3">
        <f t="shared" si="24"/>
        <v>-0.08711261763615957</v>
      </c>
    </row>
    <row r="417" spans="1:5" ht="12.75">
      <c r="A417" s="16">
        <v>390</v>
      </c>
      <c r="B417" s="3">
        <f ca="1" t="shared" si="25"/>
        <v>-0.6828248095453349</v>
      </c>
      <c r="C417" s="3">
        <f ca="1" t="shared" si="25"/>
        <v>-1.600259072864592</v>
      </c>
      <c r="D417" s="3">
        <f t="shared" si="23"/>
        <v>-0.17070620238633372</v>
      </c>
      <c r="E417" s="3">
        <f t="shared" si="24"/>
        <v>-0.3232638988594124</v>
      </c>
    </row>
    <row r="418" spans="1:5" ht="12.75">
      <c r="A418" s="16">
        <v>391</v>
      </c>
      <c r="B418" s="3">
        <f ca="1" t="shared" si="25"/>
        <v>0.6154548662753367</v>
      </c>
      <c r="C418" s="3">
        <f ca="1" t="shared" si="25"/>
        <v>1.1596945827985756</v>
      </c>
      <c r="D418" s="3">
        <f t="shared" si="23"/>
        <v>0.15386371656883419</v>
      </c>
      <c r="E418" s="3">
        <f t="shared" si="24"/>
        <v>0.2512733990137404</v>
      </c>
    </row>
    <row r="419" spans="1:5" ht="12.75">
      <c r="A419" s="16">
        <v>392</v>
      </c>
      <c r="B419" s="3">
        <f ca="1" t="shared" si="25"/>
        <v>1.923242447156702</v>
      </c>
      <c r="C419" s="3">
        <f ca="1" t="shared" si="25"/>
        <v>-0.17177312925829946</v>
      </c>
      <c r="D419" s="3">
        <f t="shared" si="23"/>
        <v>0.4808106117891755</v>
      </c>
      <c r="E419" s="3">
        <f t="shared" si="24"/>
        <v>0.24680683020187094</v>
      </c>
    </row>
    <row r="420" spans="1:5" ht="12.75">
      <c r="A420" s="16">
        <v>393</v>
      </c>
      <c r="B420" s="3">
        <f ca="1" t="shared" si="25"/>
        <v>-1.1805899857315754</v>
      </c>
      <c r="C420" s="3">
        <f ca="1" t="shared" si="25"/>
        <v>0.42314393065581346</v>
      </c>
      <c r="D420" s="3">
        <f t="shared" si="23"/>
        <v>-0.29514749643289384</v>
      </c>
      <c r="E420" s="3">
        <f t="shared" si="24"/>
        <v>-0.10643939714843664</v>
      </c>
    </row>
    <row r="421" spans="1:5" ht="12.75">
      <c r="A421" s="16">
        <v>394</v>
      </c>
      <c r="B421" s="3">
        <f ca="1" t="shared" si="25"/>
        <v>-0.2553949577042932</v>
      </c>
      <c r="C421" s="3">
        <f ca="1" t="shared" si="25"/>
        <v>0.45279390907969286</v>
      </c>
      <c r="D421" s="3">
        <f t="shared" si="23"/>
        <v>-0.0638487394260733</v>
      </c>
      <c r="E421" s="3">
        <f t="shared" si="24"/>
        <v>0.02821621566345</v>
      </c>
    </row>
    <row r="422" spans="1:5" ht="12.75">
      <c r="A422" s="16">
        <v>395</v>
      </c>
      <c r="B422" s="3">
        <f ca="1" t="shared" si="25"/>
        <v>-1.0580862194509004</v>
      </c>
      <c r="C422" s="3">
        <f ca="1" t="shared" si="25"/>
        <v>0.32805362076536504</v>
      </c>
      <c r="D422" s="3">
        <f t="shared" si="23"/>
        <v>-0.2645215548627251</v>
      </c>
      <c r="E422" s="3">
        <f t="shared" si="24"/>
        <v>-0.10265471603418533</v>
      </c>
    </row>
    <row r="423" spans="1:5" ht="12.75">
      <c r="A423" s="16">
        <v>396</v>
      </c>
      <c r="B423" s="3">
        <f ca="1" t="shared" si="25"/>
        <v>-0.374723082892916</v>
      </c>
      <c r="C423" s="3">
        <f ca="1" t="shared" si="25"/>
        <v>-0.05524550956246645</v>
      </c>
      <c r="D423" s="3">
        <f t="shared" si="23"/>
        <v>-0.093680770723229</v>
      </c>
      <c r="E423" s="3">
        <f t="shared" si="24"/>
        <v>-0.06067117215885962</v>
      </c>
    </row>
    <row r="424" spans="1:5" ht="12.75">
      <c r="A424" s="16">
        <v>397</v>
      </c>
      <c r="B424" s="3">
        <f ca="1" t="shared" si="25"/>
        <v>0.4600617703267744</v>
      </c>
      <c r="C424" s="3">
        <f ca="1" t="shared" si="25"/>
        <v>-0.3445022559539671</v>
      </c>
      <c r="D424" s="3">
        <f t="shared" si="23"/>
        <v>0.1150154425816936</v>
      </c>
      <c r="E424" s="3">
        <f t="shared" si="24"/>
        <v>0.016001782308167095</v>
      </c>
    </row>
    <row r="425" spans="1:5" ht="12.75">
      <c r="A425" s="16">
        <v>398</v>
      </c>
      <c r="B425" s="3">
        <f ca="1" t="shared" si="25"/>
        <v>0.024789281693977316</v>
      </c>
      <c r="C425" s="3">
        <f ca="1" t="shared" si="25"/>
        <v>-0.09569699652042288</v>
      </c>
      <c r="D425" s="3">
        <f t="shared" si="23"/>
        <v>0.006197320423494329</v>
      </c>
      <c r="E425" s="3">
        <f t="shared" si="24"/>
        <v>-0.010078845396895388</v>
      </c>
    </row>
    <row r="426" spans="1:5" ht="12.75">
      <c r="A426" s="16">
        <v>399</v>
      </c>
      <c r="B426" s="3">
        <f ca="1" t="shared" si="25"/>
        <v>0.27112173744954227</v>
      </c>
      <c r="C426" s="3">
        <f ca="1" t="shared" si="25"/>
        <v>-0.6028491591705052</v>
      </c>
      <c r="D426" s="3">
        <f t="shared" si="23"/>
        <v>0.06778043436238557</v>
      </c>
      <c r="E426" s="3">
        <f t="shared" si="24"/>
        <v>-0.04728325256320104</v>
      </c>
    </row>
    <row r="427" spans="1:5" ht="12.75">
      <c r="A427" s="16">
        <v>400</v>
      </c>
      <c r="B427" s="3">
        <f ca="1" t="shared" si="25"/>
        <v>1.4274787481984283</v>
      </c>
      <c r="C427" s="3">
        <f ca="1" t="shared" si="25"/>
        <v>0.334748285703368</v>
      </c>
      <c r="D427" s="3">
        <f t="shared" si="23"/>
        <v>0.3568696870496071</v>
      </c>
      <c r="E427" s="3">
        <f t="shared" si="24"/>
        <v>0.2487526554362508</v>
      </c>
    </row>
    <row r="428" spans="1:5" ht="12.75">
      <c r="A428" s="16">
        <v>401</v>
      </c>
      <c r="B428" s="3">
        <f ca="1" t="shared" si="25"/>
        <v>0.6868776599786777</v>
      </c>
      <c r="C428" s="3">
        <f ca="1" t="shared" si="25"/>
        <v>-0.4523389549201813</v>
      </c>
      <c r="D428" s="3">
        <f t="shared" si="23"/>
        <v>0.17171941499466942</v>
      </c>
      <c r="E428" s="3">
        <f t="shared" si="24"/>
        <v>0.03268618216707811</v>
      </c>
    </row>
    <row r="429" spans="1:5" ht="12.75">
      <c r="A429" s="16">
        <v>402</v>
      </c>
      <c r="B429" s="3">
        <f ca="1" t="shared" si="25"/>
        <v>1.6160539803898222</v>
      </c>
      <c r="C429" s="3">
        <f ca="1" t="shared" si="25"/>
        <v>-2.056179275623488</v>
      </c>
      <c r="D429" s="3">
        <f t="shared" si="23"/>
        <v>0.40401349509745554</v>
      </c>
      <c r="E429" s="3">
        <f t="shared" si="24"/>
        <v>-0.06379800414031744</v>
      </c>
    </row>
    <row r="430" spans="1:5" ht="12.75">
      <c r="A430" s="16">
        <v>403</v>
      </c>
      <c r="B430" s="3">
        <f ca="1" t="shared" si="25"/>
        <v>0.8239927919003678</v>
      </c>
      <c r="C430" s="3">
        <f ca="1" t="shared" si="25"/>
        <v>-0.09811226577275237</v>
      </c>
      <c r="D430" s="3">
        <f t="shared" si="23"/>
        <v>0.20599819797509195</v>
      </c>
      <c r="E430" s="3">
        <f t="shared" si="24"/>
        <v>0.10226404266622213</v>
      </c>
    </row>
    <row r="431" spans="1:5" ht="12.75">
      <c r="A431" s="16">
        <v>404</v>
      </c>
      <c r="B431" s="3">
        <f ca="1" t="shared" si="25"/>
        <v>0.7137579724780414</v>
      </c>
      <c r="C431" s="3">
        <f ca="1" t="shared" si="25"/>
        <v>-0.2847800571487783</v>
      </c>
      <c r="D431" s="3">
        <f t="shared" si="23"/>
        <v>0.17843949311951035</v>
      </c>
      <c r="E431" s="3">
        <f t="shared" si="24"/>
        <v>0.06024349216943646</v>
      </c>
    </row>
    <row r="432" spans="1:5" ht="12.75">
      <c r="A432" s="16">
        <v>405</v>
      </c>
      <c r="B432" s="3">
        <f ca="1" t="shared" si="25"/>
        <v>-0.4378644042512685</v>
      </c>
      <c r="C432" s="3">
        <f ca="1" t="shared" si="25"/>
        <v>0.5168159411338751</v>
      </c>
      <c r="D432" s="3">
        <f t="shared" si="23"/>
        <v>-0.10946610106281712</v>
      </c>
      <c r="E432" s="3">
        <f t="shared" si="24"/>
        <v>0.011569684317406861</v>
      </c>
    </row>
    <row r="433" spans="1:5" ht="12.75">
      <c r="A433" s="16">
        <v>406</v>
      </c>
      <c r="B433" s="3">
        <f ca="1" t="shared" si="25"/>
        <v>1.5455306122926546</v>
      </c>
      <c r="C433" s="3">
        <f ca="1" t="shared" si="25"/>
        <v>0.7520371497076086</v>
      </c>
      <c r="D433" s="3">
        <f t="shared" si="23"/>
        <v>0.38638265307316366</v>
      </c>
      <c r="E433" s="3">
        <f t="shared" si="24"/>
        <v>0.32458765273550744</v>
      </c>
    </row>
    <row r="434" spans="1:5" ht="12.75">
      <c r="A434" s="16">
        <v>407</v>
      </c>
      <c r="B434" s="3">
        <f ca="1" t="shared" si="25"/>
        <v>2.132600957821354</v>
      </c>
      <c r="C434" s="3">
        <f ca="1" t="shared" si="25"/>
        <v>-1.3128660023065977</v>
      </c>
      <c r="D434" s="3">
        <f t="shared" si="23"/>
        <v>0.5331502394553385</v>
      </c>
      <c r="E434" s="3">
        <f t="shared" si="24"/>
        <v>0.11446837638853255</v>
      </c>
    </row>
    <row r="435" spans="1:5" ht="12.75">
      <c r="A435" s="16">
        <v>408</v>
      </c>
      <c r="B435" s="3">
        <f ca="1" t="shared" si="25"/>
        <v>-0.42233544253323885</v>
      </c>
      <c r="C435" s="3">
        <f ca="1" t="shared" si="25"/>
        <v>-0.06231287101636113</v>
      </c>
      <c r="D435" s="3">
        <f t="shared" si="23"/>
        <v>-0.10558386063330971</v>
      </c>
      <c r="E435" s="3">
        <f t="shared" si="24"/>
        <v>-0.06838684725821412</v>
      </c>
    </row>
    <row r="436" spans="1:5" ht="12.75">
      <c r="A436" s="16">
        <v>409</v>
      </c>
      <c r="B436" s="3">
        <f ca="1" t="shared" si="25"/>
        <v>-1.741477921396942</v>
      </c>
      <c r="C436" s="3">
        <f ca="1" t="shared" si="25"/>
        <v>-0.5078470325652427</v>
      </c>
      <c r="D436" s="3">
        <f t="shared" si="23"/>
        <v>-0.4353694803492355</v>
      </c>
      <c r="E436" s="3">
        <f t="shared" si="24"/>
        <v>-0.31757872462861475</v>
      </c>
    </row>
    <row r="437" spans="1:5" ht="12.75">
      <c r="A437" s="16">
        <v>410</v>
      </c>
      <c r="B437" s="3">
        <f ca="1" t="shared" si="25"/>
        <v>-0.6866235611728431</v>
      </c>
      <c r="C437" s="3">
        <f ca="1" t="shared" si="25"/>
        <v>-0.2561500917540205</v>
      </c>
      <c r="D437" s="3">
        <f t="shared" si="23"/>
        <v>-0.17165589029321077</v>
      </c>
      <c r="E437" s="3">
        <f t="shared" si="24"/>
        <v>-0.1331454280878561</v>
      </c>
    </row>
    <row r="438" spans="1:5" ht="12.75">
      <c r="A438" s="16">
        <v>411</v>
      </c>
      <c r="B438" s="3">
        <f ca="1" t="shared" si="25"/>
        <v>1.148132562248093</v>
      </c>
      <c r="C438" s="3">
        <f ca="1" t="shared" si="25"/>
        <v>-1.6725989202772498</v>
      </c>
      <c r="D438" s="3">
        <f t="shared" si="23"/>
        <v>0.2870331405620232</v>
      </c>
      <c r="E438" s="3">
        <f t="shared" si="24"/>
        <v>-0.07536497264942993</v>
      </c>
    </row>
    <row r="439" spans="1:5" ht="12.75">
      <c r="A439" s="16">
        <v>412</v>
      </c>
      <c r="B439" s="3">
        <f ca="1" t="shared" si="25"/>
        <v>-2.0113761423941936</v>
      </c>
      <c r="C439" s="3">
        <f ca="1" t="shared" si="25"/>
        <v>-1.0959453461422584</v>
      </c>
      <c r="D439" s="3">
        <f t="shared" si="23"/>
        <v>-0.5028440355985484</v>
      </c>
      <c r="E439" s="3">
        <f t="shared" si="24"/>
        <v>-0.4390519698325343</v>
      </c>
    </row>
    <row r="440" spans="1:5" ht="12.75">
      <c r="A440" s="16">
        <v>413</v>
      </c>
      <c r="B440" s="3">
        <f ca="1" t="shared" si="25"/>
        <v>0.0849806064318186</v>
      </c>
      <c r="C440" s="3">
        <f ca="1" t="shared" si="25"/>
        <v>-1.378285147869784</v>
      </c>
      <c r="D440" s="3">
        <f t="shared" si="23"/>
        <v>0.02124515160795465</v>
      </c>
      <c r="E440" s="3">
        <f t="shared" si="24"/>
        <v>-0.1835197457997287</v>
      </c>
    </row>
    <row r="441" spans="1:5" ht="12.75">
      <c r="A441" s="16">
        <v>414</v>
      </c>
      <c r="B441" s="3">
        <f ca="1" t="shared" si="25"/>
        <v>-0.7426012470040975</v>
      </c>
      <c r="C441" s="3">
        <f ca="1" t="shared" si="25"/>
        <v>1.9233970968570286</v>
      </c>
      <c r="D441" s="3">
        <f t="shared" si="23"/>
        <v>-0.18565031175102437</v>
      </c>
      <c r="E441" s="3">
        <f t="shared" si="24"/>
        <v>0.16811803486675236</v>
      </c>
    </row>
    <row r="442" spans="1:5" ht="12.75">
      <c r="A442" s="16">
        <v>415</v>
      </c>
      <c r="B442" s="3">
        <f ca="1" t="shared" si="25"/>
        <v>0.4699834878080442</v>
      </c>
      <c r="C442" s="3">
        <f ca="1" t="shared" si="25"/>
        <v>1.733426814839964</v>
      </c>
      <c r="D442" s="3">
        <f t="shared" si="23"/>
        <v>0.11749587195201106</v>
      </c>
      <c r="E442" s="3">
        <f t="shared" si="24"/>
        <v>0.31214293627567125</v>
      </c>
    </row>
    <row r="443" spans="1:5" ht="12.75">
      <c r="A443" s="16">
        <v>416</v>
      </c>
      <c r="B443" s="3">
        <f ca="1" t="shared" si="25"/>
        <v>1.016218075673963</v>
      </c>
      <c r="C443" s="3">
        <f ca="1" t="shared" si="25"/>
        <v>-0.46907746841580544</v>
      </c>
      <c r="D443" s="3">
        <f t="shared" si="23"/>
        <v>0.25405451891849073</v>
      </c>
      <c r="E443" s="3">
        <f t="shared" si="24"/>
        <v>0.07674800673140651</v>
      </c>
    </row>
    <row r="444" spans="1:5" ht="12.75">
      <c r="A444" s="16">
        <v>417</v>
      </c>
      <c r="B444" s="3">
        <f ca="1" t="shared" si="25"/>
        <v>-0.4878625861463548</v>
      </c>
      <c r="C444" s="3">
        <f ca="1" t="shared" si="25"/>
        <v>-0.37624881831718515</v>
      </c>
      <c r="D444" s="3">
        <f t="shared" si="23"/>
        <v>-0.1219656465365887</v>
      </c>
      <c r="E444" s="3">
        <f t="shared" si="24"/>
        <v>-0.12215599112728734</v>
      </c>
    </row>
    <row r="445" spans="1:5" ht="12.75">
      <c r="A445" s="16">
        <v>418</v>
      </c>
      <c r="B445" s="3">
        <f ca="1" t="shared" si="25"/>
        <v>0.9136102136589805</v>
      </c>
      <c r="C445" s="3">
        <f ca="1" t="shared" si="25"/>
        <v>-1.0881534953641232</v>
      </c>
      <c r="D445" s="3">
        <f t="shared" si="23"/>
        <v>0.22840255341474514</v>
      </c>
      <c r="E445" s="3">
        <f t="shared" si="24"/>
        <v>-0.02553177093947065</v>
      </c>
    </row>
    <row r="446" spans="1:5" ht="12.75">
      <c r="A446" s="16">
        <v>419</v>
      </c>
      <c r="B446" s="3">
        <f ca="1" t="shared" si="25"/>
        <v>-0.643483931469115</v>
      </c>
      <c r="C446" s="3">
        <f ca="1" t="shared" si="25"/>
        <v>-0.6368260089851121</v>
      </c>
      <c r="D446" s="3">
        <f t="shared" si="23"/>
        <v>-0.16087098286727874</v>
      </c>
      <c r="E446" s="3">
        <f t="shared" si="24"/>
        <v>-0.18105953676679234</v>
      </c>
    </row>
    <row r="447" spans="1:5" ht="12.75">
      <c r="A447" s="16">
        <v>420</v>
      </c>
      <c r="B447" s="3">
        <f ca="1" t="shared" si="25"/>
        <v>0.010483020129293218</v>
      </c>
      <c r="C447" s="3">
        <f ca="1" t="shared" si="25"/>
        <v>1.0789896320098724</v>
      </c>
      <c r="D447" s="3">
        <f t="shared" si="23"/>
        <v>0.0026207550323233044</v>
      </c>
      <c r="E447" s="3">
        <f t="shared" si="24"/>
        <v>0.1545265148723461</v>
      </c>
    </row>
    <row r="448" spans="1:5" ht="12.75">
      <c r="A448" s="16">
        <v>421</v>
      </c>
      <c r="B448" s="3">
        <f ca="1" t="shared" si="25"/>
        <v>-1.7926164755396399</v>
      </c>
      <c r="C448" s="3">
        <f ca="1" t="shared" si="25"/>
        <v>-1.384465716215038</v>
      </c>
      <c r="D448" s="3">
        <f aca="true" t="shared" si="26" ref="D448:D511">B448*$E$17</f>
        <v>-0.44815411888490997</v>
      </c>
      <c r="E448" s="3">
        <f aca="true" t="shared" si="27" ref="E448:E511">B448*$E$18+C448*$F$18</f>
        <v>-0.4491324086766518</v>
      </c>
    </row>
    <row r="449" spans="1:5" ht="12.75">
      <c r="A449" s="16">
        <v>422</v>
      </c>
      <c r="B449" s="3">
        <f aca="true" ca="1" t="shared" si="28" ref="B449:C512">NORMSINV(RAND())</f>
        <v>-1.5256454365699965</v>
      </c>
      <c r="C449" s="3">
        <f ca="1" t="shared" si="28"/>
        <v>-0.5322541096237237</v>
      </c>
      <c r="D449" s="3">
        <f t="shared" si="26"/>
        <v>-0.38141135914249913</v>
      </c>
      <c r="E449" s="3">
        <f t="shared" si="27"/>
        <v>-0.2906089451261946</v>
      </c>
    </row>
    <row r="450" spans="1:5" ht="12.75">
      <c r="A450" s="16">
        <v>423</v>
      </c>
      <c r="B450" s="3">
        <f ca="1" t="shared" si="28"/>
        <v>-0.2014788073602255</v>
      </c>
      <c r="C450" s="3">
        <f ca="1" t="shared" si="28"/>
        <v>0.2912011705018731</v>
      </c>
      <c r="D450" s="3">
        <f t="shared" si="26"/>
        <v>-0.050369701840056375</v>
      </c>
      <c r="E450" s="3">
        <f t="shared" si="27"/>
        <v>0.012897248175124474</v>
      </c>
    </row>
    <row r="451" spans="1:5" ht="12.75">
      <c r="A451" s="16">
        <v>424</v>
      </c>
      <c r="B451" s="3">
        <f ca="1" t="shared" si="28"/>
        <v>0.07949063907406434</v>
      </c>
      <c r="C451" s="3">
        <f ca="1" t="shared" si="28"/>
        <v>-0.09826288515281573</v>
      </c>
      <c r="D451" s="3">
        <f t="shared" si="26"/>
        <v>0.019872659768516085</v>
      </c>
      <c r="E451" s="3">
        <f t="shared" si="27"/>
        <v>-0.002730062065603457</v>
      </c>
    </row>
    <row r="452" spans="1:5" ht="12.75">
      <c r="A452" s="16">
        <v>425</v>
      </c>
      <c r="B452" s="3">
        <f ca="1" t="shared" si="28"/>
        <v>-0.7274826259165488</v>
      </c>
      <c r="C452" s="3">
        <f ca="1" t="shared" si="28"/>
        <v>0.636430478190249</v>
      </c>
      <c r="D452" s="3">
        <f t="shared" si="26"/>
        <v>-0.1818706564791372</v>
      </c>
      <c r="E452" s="3">
        <f t="shared" si="27"/>
        <v>-0.012299052099360677</v>
      </c>
    </row>
    <row r="453" spans="1:5" ht="12.75">
      <c r="A453" s="16">
        <v>426</v>
      </c>
      <c r="B453" s="3">
        <f ca="1" t="shared" si="28"/>
        <v>-0.20049793138298744</v>
      </c>
      <c r="C453" s="3">
        <f ca="1" t="shared" si="28"/>
        <v>-0.635438794758501</v>
      </c>
      <c r="D453" s="3">
        <f t="shared" si="26"/>
        <v>-0.05012448284574686</v>
      </c>
      <c r="E453" s="3">
        <f t="shared" si="27"/>
        <v>-0.11840297012687895</v>
      </c>
    </row>
    <row r="454" spans="1:5" ht="12.75">
      <c r="A454" s="16">
        <v>427</v>
      </c>
      <c r="B454" s="3">
        <f ca="1" t="shared" si="28"/>
        <v>-0.3111025457214489</v>
      </c>
      <c r="C454" s="3">
        <f ca="1" t="shared" si="28"/>
        <v>0.4843067367258651</v>
      </c>
      <c r="D454" s="3">
        <f t="shared" si="26"/>
        <v>-0.07777563643036223</v>
      </c>
      <c r="E454" s="3">
        <f t="shared" si="27"/>
        <v>0.024831512461930452</v>
      </c>
    </row>
    <row r="455" spans="1:5" ht="12.75">
      <c r="A455" s="16">
        <v>428</v>
      </c>
      <c r="B455" s="3">
        <f ca="1" t="shared" si="28"/>
        <v>2.240982276930384</v>
      </c>
      <c r="C455" s="3">
        <f ca="1" t="shared" si="28"/>
        <v>-0.49557380675612295</v>
      </c>
      <c r="D455" s="3">
        <f t="shared" si="26"/>
        <v>0.560245569232596</v>
      </c>
      <c r="E455" s="3">
        <f t="shared" si="27"/>
        <v>0.24567801248099577</v>
      </c>
    </row>
    <row r="456" spans="1:5" ht="12.75">
      <c r="A456" s="16">
        <v>429</v>
      </c>
      <c r="B456" s="3">
        <f ca="1" t="shared" si="28"/>
        <v>0.18890882749952748</v>
      </c>
      <c r="C456" s="3">
        <f ca="1" t="shared" si="28"/>
        <v>0.2599674937117271</v>
      </c>
      <c r="D456" s="3">
        <f t="shared" si="26"/>
        <v>0.04722720687488187</v>
      </c>
      <c r="E456" s="3">
        <f t="shared" si="27"/>
        <v>0.06351050638733356</v>
      </c>
    </row>
    <row r="457" spans="1:5" ht="12.75">
      <c r="A457" s="16">
        <v>430</v>
      </c>
      <c r="B457" s="3">
        <f ca="1" t="shared" si="28"/>
        <v>0.6912003234769215</v>
      </c>
      <c r="C457" s="3">
        <f ca="1" t="shared" si="28"/>
        <v>2.0350834250080876</v>
      </c>
      <c r="D457" s="3">
        <f t="shared" si="26"/>
        <v>0.17280008086923038</v>
      </c>
      <c r="E457" s="3">
        <f t="shared" si="27"/>
        <v>0.38612214230328246</v>
      </c>
    </row>
    <row r="458" spans="1:5" ht="12.75">
      <c r="A458" s="16">
        <v>431</v>
      </c>
      <c r="B458" s="3">
        <f ca="1" t="shared" si="28"/>
        <v>-1.267423566035219</v>
      </c>
      <c r="C458" s="3">
        <f ca="1" t="shared" si="28"/>
        <v>0.9235036875013314</v>
      </c>
      <c r="D458" s="3">
        <f t="shared" si="26"/>
        <v>-0.3168558915088048</v>
      </c>
      <c r="E458" s="3">
        <f t="shared" si="27"/>
        <v>-0.04770955405069374</v>
      </c>
    </row>
    <row r="459" spans="1:5" ht="12.75">
      <c r="A459" s="16">
        <v>432</v>
      </c>
      <c r="B459" s="3">
        <f ca="1" t="shared" si="28"/>
        <v>0.4223896105647229</v>
      </c>
      <c r="C459" s="3">
        <f ca="1" t="shared" si="28"/>
        <v>0.06383919282747924</v>
      </c>
      <c r="D459" s="3">
        <f t="shared" si="26"/>
        <v>0.10559740264118073</v>
      </c>
      <c r="E459" s="3">
        <f t="shared" si="27"/>
        <v>0.06861098472071644</v>
      </c>
    </row>
    <row r="460" spans="1:5" ht="12.75">
      <c r="A460" s="16">
        <v>433</v>
      </c>
      <c r="B460" s="3">
        <f ca="1" t="shared" si="28"/>
        <v>-0.1876065336030706</v>
      </c>
      <c r="C460" s="3">
        <f ca="1" t="shared" si="28"/>
        <v>-0.5248117181046608</v>
      </c>
      <c r="D460" s="3">
        <f t="shared" si="26"/>
        <v>-0.04690163340076765</v>
      </c>
      <c r="E460" s="3">
        <f t="shared" si="27"/>
        <v>-0.10089350784529096</v>
      </c>
    </row>
    <row r="461" spans="1:5" ht="12.75">
      <c r="A461" s="16">
        <v>434</v>
      </c>
      <c r="B461" s="3">
        <f ca="1" t="shared" si="28"/>
        <v>-2.028575103068328</v>
      </c>
      <c r="C461" s="3">
        <f ca="1" t="shared" si="28"/>
        <v>-2.084208570622975</v>
      </c>
      <c r="D461" s="3">
        <f t="shared" si="26"/>
        <v>-0.507143775767082</v>
      </c>
      <c r="E461" s="3">
        <f t="shared" si="27"/>
        <v>-0.5816563975911697</v>
      </c>
    </row>
    <row r="462" spans="1:5" ht="12.75">
      <c r="A462" s="16">
        <v>435</v>
      </c>
      <c r="B462" s="3">
        <f ca="1" t="shared" si="28"/>
        <v>-0.20988049734866893</v>
      </c>
      <c r="C462" s="3">
        <f ca="1" t="shared" si="28"/>
        <v>0.03843552954302221</v>
      </c>
      <c r="D462" s="3">
        <f t="shared" si="26"/>
        <v>-0.05247012433716723</v>
      </c>
      <c r="E462" s="3">
        <f t="shared" si="27"/>
        <v>-0.024140710923281884</v>
      </c>
    </row>
    <row r="463" spans="1:5" ht="12.75">
      <c r="A463" s="16">
        <v>436</v>
      </c>
      <c r="B463" s="3">
        <f ca="1" t="shared" si="28"/>
        <v>0.23239714884740686</v>
      </c>
      <c r="C463" s="3">
        <f ca="1" t="shared" si="28"/>
        <v>0.9523708194028788</v>
      </c>
      <c r="D463" s="3">
        <f t="shared" si="26"/>
        <v>0.058099287211851716</v>
      </c>
      <c r="E463" s="3">
        <f t="shared" si="27"/>
        <v>0.16785564584595863</v>
      </c>
    </row>
    <row r="464" spans="1:5" ht="12.75">
      <c r="A464" s="16">
        <v>437</v>
      </c>
      <c r="B464" s="3">
        <f ca="1" t="shared" si="28"/>
        <v>-0.9642443961651352</v>
      </c>
      <c r="C464" s="3">
        <f ca="1" t="shared" si="28"/>
        <v>0.07255490859039865</v>
      </c>
      <c r="D464" s="3">
        <f t="shared" si="26"/>
        <v>-0.2410610990412838</v>
      </c>
      <c r="E464" s="3">
        <f t="shared" si="27"/>
        <v>-0.1256642934604653</v>
      </c>
    </row>
    <row r="465" spans="1:5" ht="12.75">
      <c r="A465" s="16">
        <v>438</v>
      </c>
      <c r="B465" s="3">
        <f ca="1" t="shared" si="28"/>
        <v>0.424499215264475</v>
      </c>
      <c r="C465" s="3">
        <f ca="1" t="shared" si="28"/>
        <v>0.4044142709489357</v>
      </c>
      <c r="D465" s="3">
        <f t="shared" si="26"/>
        <v>0.10612480381611875</v>
      </c>
      <c r="E465" s="3">
        <f t="shared" si="27"/>
        <v>0.11721703797545807</v>
      </c>
    </row>
    <row r="466" spans="1:5" ht="12.75">
      <c r="A466" s="16">
        <v>439</v>
      </c>
      <c r="B466" s="3">
        <f ca="1" t="shared" si="28"/>
        <v>0.2605199505425859</v>
      </c>
      <c r="C466" s="3">
        <f ca="1" t="shared" si="28"/>
        <v>-0.42909773643053695</v>
      </c>
      <c r="D466" s="3">
        <f t="shared" si="26"/>
        <v>0.06512998763564648</v>
      </c>
      <c r="E466" s="3">
        <f t="shared" si="27"/>
        <v>-0.024132440852397</v>
      </c>
    </row>
    <row r="467" spans="1:5" ht="12.75">
      <c r="A467" s="16">
        <v>440</v>
      </c>
      <c r="B467" s="3">
        <f ca="1" t="shared" si="28"/>
        <v>-0.9211148763496293</v>
      </c>
      <c r="C467" s="3">
        <f ca="1" t="shared" si="28"/>
        <v>-0.9764415332841774</v>
      </c>
      <c r="D467" s="3">
        <f t="shared" si="26"/>
        <v>-0.23027871908740732</v>
      </c>
      <c r="E467" s="3">
        <f t="shared" si="27"/>
        <v>-0.2683772282510714</v>
      </c>
    </row>
    <row r="468" spans="1:5" ht="12.75">
      <c r="A468" s="16">
        <v>441</v>
      </c>
      <c r="B468" s="3">
        <f ca="1" t="shared" si="28"/>
        <v>-1.4687349737750446</v>
      </c>
      <c r="C468" s="3">
        <f ca="1" t="shared" si="28"/>
        <v>0.11560002225457039</v>
      </c>
      <c r="D468" s="3">
        <f t="shared" si="26"/>
        <v>-0.36718374344376115</v>
      </c>
      <c r="E468" s="3">
        <f t="shared" si="27"/>
        <v>-0.19069036637736164</v>
      </c>
    </row>
    <row r="469" spans="1:5" ht="12.75">
      <c r="A469" s="16">
        <v>442</v>
      </c>
      <c r="B469" s="3">
        <f ca="1" t="shared" si="28"/>
        <v>-0.6265220054312133</v>
      </c>
      <c r="C469" s="3">
        <f ca="1" t="shared" si="28"/>
        <v>-1.1709583031696882</v>
      </c>
      <c r="D469" s="3">
        <f t="shared" si="26"/>
        <v>-0.15663050135780332</v>
      </c>
      <c r="E469" s="3">
        <f t="shared" si="27"/>
        <v>-0.25443152854513557</v>
      </c>
    </row>
    <row r="470" spans="1:5" ht="12.75">
      <c r="A470" s="16">
        <v>443</v>
      </c>
      <c r="B470" s="3">
        <f ca="1" t="shared" si="28"/>
        <v>0.7334151202976864</v>
      </c>
      <c r="C470" s="3">
        <f ca="1" t="shared" si="28"/>
        <v>0.10240349039175628</v>
      </c>
      <c r="D470" s="3">
        <f t="shared" si="26"/>
        <v>0.1833537800744216</v>
      </c>
      <c r="E470" s="3">
        <f t="shared" si="27"/>
        <v>0.11793484216213983</v>
      </c>
    </row>
    <row r="471" spans="1:5" ht="12.75">
      <c r="A471" s="16">
        <v>444</v>
      </c>
      <c r="B471" s="3">
        <f ca="1" t="shared" si="28"/>
        <v>1.4627637649523528</v>
      </c>
      <c r="C471" s="3">
        <f ca="1" t="shared" si="28"/>
        <v>2.2852679733267953</v>
      </c>
      <c r="D471" s="3">
        <f t="shared" si="26"/>
        <v>0.3656909412380882</v>
      </c>
      <c r="E471" s="3">
        <f t="shared" si="27"/>
        <v>0.5303976802826901</v>
      </c>
    </row>
    <row r="472" spans="1:5" ht="12.75">
      <c r="A472" s="16">
        <v>445</v>
      </c>
      <c r="B472" s="3">
        <f ca="1" t="shared" si="28"/>
        <v>-1.2062902732365939</v>
      </c>
      <c r="C472" s="3">
        <f ca="1" t="shared" si="28"/>
        <v>0.4596148267190864</v>
      </c>
      <c r="D472" s="3">
        <f t="shared" si="26"/>
        <v>-0.30157256830914847</v>
      </c>
      <c r="E472" s="3">
        <f t="shared" si="27"/>
        <v>-0.10488988081367961</v>
      </c>
    </row>
    <row r="473" spans="1:5" ht="12.75">
      <c r="A473" s="16">
        <v>446</v>
      </c>
      <c r="B473" s="3">
        <f ca="1" t="shared" si="28"/>
        <v>-0.969140229700292</v>
      </c>
      <c r="C473" s="3">
        <f ca="1" t="shared" si="28"/>
        <v>-0.2314532160647651</v>
      </c>
      <c r="D473" s="3">
        <f t="shared" si="26"/>
        <v>-0.242285057425073</v>
      </c>
      <c r="E473" s="3">
        <f t="shared" si="27"/>
        <v>-0.16947638642479496</v>
      </c>
    </row>
    <row r="474" spans="1:5" ht="12.75">
      <c r="A474" s="16">
        <v>447</v>
      </c>
      <c r="B474" s="3">
        <f ca="1" t="shared" si="28"/>
        <v>1.793776152320289</v>
      </c>
      <c r="C474" s="3">
        <f ca="1" t="shared" si="28"/>
        <v>-1.8234104385654417</v>
      </c>
      <c r="D474" s="3">
        <f t="shared" si="26"/>
        <v>0.44844403808007227</v>
      </c>
      <c r="E474" s="3">
        <f t="shared" si="27"/>
        <v>-0.005722757306431792</v>
      </c>
    </row>
    <row r="475" spans="1:5" ht="12.75">
      <c r="A475" s="16">
        <v>448</v>
      </c>
      <c r="B475" s="3">
        <f ca="1" t="shared" si="28"/>
        <v>0.021058405981815992</v>
      </c>
      <c r="C475" s="3">
        <f ca="1" t="shared" si="28"/>
        <v>-0.6029849314979097</v>
      </c>
      <c r="D475" s="3">
        <f t="shared" si="26"/>
        <v>0.005264601495453998</v>
      </c>
      <c r="E475" s="3">
        <f t="shared" si="27"/>
        <v>-0.0825607477968655</v>
      </c>
    </row>
    <row r="476" spans="1:5" ht="12.75">
      <c r="A476" s="16">
        <v>449</v>
      </c>
      <c r="B476" s="3">
        <f ca="1" t="shared" si="28"/>
        <v>0.39737384309602364</v>
      </c>
      <c r="C476" s="3">
        <f ca="1" t="shared" si="28"/>
        <v>-0.01249587414984199</v>
      </c>
      <c r="D476" s="3">
        <f t="shared" si="26"/>
        <v>0.09934346077400591</v>
      </c>
      <c r="E476" s="3">
        <f t="shared" si="27"/>
        <v>0.054256143131235925</v>
      </c>
    </row>
    <row r="477" spans="1:5" ht="12.75">
      <c r="A477" s="16">
        <v>450</v>
      </c>
      <c r="B477" s="3">
        <f ca="1" t="shared" si="28"/>
        <v>1.2373496496122063</v>
      </c>
      <c r="C477" s="3">
        <f ca="1" t="shared" si="28"/>
        <v>0.247725681166732</v>
      </c>
      <c r="D477" s="3">
        <f t="shared" si="26"/>
        <v>0.30933741240305157</v>
      </c>
      <c r="E477" s="3">
        <f t="shared" si="27"/>
        <v>0.20960132636962045</v>
      </c>
    </row>
    <row r="478" spans="1:5" ht="12.75">
      <c r="A478" s="16">
        <v>451</v>
      </c>
      <c r="B478" s="3">
        <f ca="1" t="shared" si="28"/>
        <v>1.1575613886480518</v>
      </c>
      <c r="C478" s="3">
        <f ca="1" t="shared" si="28"/>
        <v>-0.2901547158689861</v>
      </c>
      <c r="D478" s="3">
        <f t="shared" si="26"/>
        <v>0.28939034716201295</v>
      </c>
      <c r="E478" s="3">
        <f t="shared" si="27"/>
        <v>0.12205617964708468</v>
      </c>
    </row>
    <row r="479" spans="1:5" ht="12.75">
      <c r="A479" s="16">
        <v>452</v>
      </c>
      <c r="B479" s="3">
        <f ca="1" t="shared" si="28"/>
        <v>0.571473850252276</v>
      </c>
      <c r="C479" s="3">
        <f ca="1" t="shared" si="28"/>
        <v>0.5704208638762447</v>
      </c>
      <c r="D479" s="3">
        <f t="shared" si="26"/>
        <v>0.142868462563069</v>
      </c>
      <c r="E479" s="3">
        <f t="shared" si="27"/>
        <v>0.161487129157575</v>
      </c>
    </row>
    <row r="480" spans="1:5" ht="12.75">
      <c r="A480" s="16">
        <v>453</v>
      </c>
      <c r="B480" s="3">
        <f ca="1" t="shared" si="28"/>
        <v>0.8338256521303098</v>
      </c>
      <c r="C480" s="3">
        <f ca="1" t="shared" si="28"/>
        <v>-0.41847528163244274</v>
      </c>
      <c r="D480" s="3">
        <f t="shared" si="26"/>
        <v>0.20845641303257745</v>
      </c>
      <c r="E480" s="3">
        <f t="shared" si="27"/>
        <v>0.05820880798829349</v>
      </c>
    </row>
    <row r="481" spans="1:5" ht="12.75">
      <c r="A481" s="16">
        <v>454</v>
      </c>
      <c r="B481" s="3">
        <f ca="1" t="shared" si="28"/>
        <v>-0.4168967271762508</v>
      </c>
      <c r="C481" s="3">
        <f ca="1" t="shared" si="28"/>
        <v>0.051096371471003904</v>
      </c>
      <c r="D481" s="3">
        <f t="shared" si="26"/>
        <v>-0.1042241817940627</v>
      </c>
      <c r="E481" s="3">
        <f t="shared" si="27"/>
        <v>-0.05153355841341566</v>
      </c>
    </row>
    <row r="482" spans="1:5" ht="12.75">
      <c r="A482" s="16">
        <v>455</v>
      </c>
      <c r="B482" s="3">
        <f ca="1" t="shared" si="28"/>
        <v>0.6178624355403295</v>
      </c>
      <c r="C482" s="3">
        <f ca="1" t="shared" si="28"/>
        <v>1.1866692421300638</v>
      </c>
      <c r="D482" s="3">
        <f t="shared" si="26"/>
        <v>0.15446560888508237</v>
      </c>
      <c r="E482" s="3">
        <f t="shared" si="27"/>
        <v>0.2554390590040889</v>
      </c>
    </row>
    <row r="483" spans="1:5" ht="12.75">
      <c r="A483" s="16">
        <v>456</v>
      </c>
      <c r="B483" s="3">
        <f ca="1" t="shared" si="28"/>
        <v>-0.09744022953320358</v>
      </c>
      <c r="C483" s="3">
        <f ca="1" t="shared" si="28"/>
        <v>1.0787851401517976</v>
      </c>
      <c r="D483" s="3">
        <f t="shared" si="26"/>
        <v>-0.024360057383300895</v>
      </c>
      <c r="E483" s="3">
        <f t="shared" si="27"/>
        <v>0.13928062977993666</v>
      </c>
    </row>
    <row r="484" spans="1:5" ht="12.75">
      <c r="A484" s="16">
        <v>457</v>
      </c>
      <c r="B484" s="3">
        <f ca="1" t="shared" si="28"/>
        <v>-1.8927298460744133</v>
      </c>
      <c r="C484" s="3">
        <f ca="1" t="shared" si="28"/>
        <v>-1.0519222790619183</v>
      </c>
      <c r="D484" s="3">
        <f t="shared" si="26"/>
        <v>-0.4731824615186033</v>
      </c>
      <c r="E484" s="3">
        <f t="shared" si="27"/>
        <v>-0.41607875344425793</v>
      </c>
    </row>
    <row r="485" spans="1:5" ht="12.75">
      <c r="A485" s="16">
        <v>458</v>
      </c>
      <c r="B485" s="3">
        <f ca="1" t="shared" si="28"/>
        <v>1.6058794447704936</v>
      </c>
      <c r="C485" s="3">
        <f ca="1" t="shared" si="28"/>
        <v>-0.6965820320321408</v>
      </c>
      <c r="D485" s="3">
        <f t="shared" si="26"/>
        <v>0.4014698611926234</v>
      </c>
      <c r="E485" s="3">
        <f t="shared" si="27"/>
        <v>0.12761841920210198</v>
      </c>
    </row>
    <row r="486" spans="1:5" ht="12.75">
      <c r="A486" s="16">
        <v>459</v>
      </c>
      <c r="B486" s="3">
        <f ca="1" t="shared" si="28"/>
        <v>0.45076494211963025</v>
      </c>
      <c r="C486" s="3">
        <f ca="1" t="shared" si="28"/>
        <v>1.0168806883220167</v>
      </c>
      <c r="D486" s="3">
        <f t="shared" si="26"/>
        <v>0.11269123552990756</v>
      </c>
      <c r="E486" s="3">
        <f t="shared" si="27"/>
        <v>0.20779525127630022</v>
      </c>
    </row>
    <row r="487" spans="1:5" ht="12.75">
      <c r="A487" s="16">
        <v>460</v>
      </c>
      <c r="B487" s="3">
        <f ca="1" t="shared" si="28"/>
        <v>-0.5378873149750003</v>
      </c>
      <c r="C487" s="3">
        <f ca="1" t="shared" si="28"/>
        <v>1.0236860585549805</v>
      </c>
      <c r="D487" s="3">
        <f t="shared" si="26"/>
        <v>-0.13447182874375008</v>
      </c>
      <c r="E487" s="3">
        <f t="shared" si="27"/>
        <v>0.06936332536835517</v>
      </c>
    </row>
    <row r="488" spans="1:5" ht="12.75">
      <c r="A488" s="16">
        <v>461</v>
      </c>
      <c r="B488" s="3">
        <f ca="1" t="shared" si="28"/>
        <v>1.8144599078203623</v>
      </c>
      <c r="C488" s="3">
        <f ca="1" t="shared" si="28"/>
        <v>0.019404381876535558</v>
      </c>
      <c r="D488" s="3">
        <f t="shared" si="26"/>
        <v>0.45361497695509057</v>
      </c>
      <c r="E488" s="3">
        <f t="shared" si="27"/>
        <v>0.258586217757974</v>
      </c>
    </row>
    <row r="489" spans="1:5" ht="12.75">
      <c r="A489" s="16">
        <v>462</v>
      </c>
      <c r="B489" s="3">
        <f ca="1" t="shared" si="28"/>
        <v>-1.008724568147028</v>
      </c>
      <c r="C489" s="3">
        <f ca="1" t="shared" si="28"/>
        <v>0.20598118354229566</v>
      </c>
      <c r="D489" s="3">
        <f t="shared" si="26"/>
        <v>-0.252181142036757</v>
      </c>
      <c r="E489" s="3">
        <f t="shared" si="27"/>
        <v>-0.11301012911552254</v>
      </c>
    </row>
    <row r="490" spans="1:5" ht="12.75">
      <c r="A490" s="16">
        <v>463</v>
      </c>
      <c r="B490" s="3">
        <f ca="1" t="shared" si="28"/>
        <v>-0.7589318110249241</v>
      </c>
      <c r="C490" s="3">
        <f ca="1" t="shared" si="28"/>
        <v>-0.4273911317407162</v>
      </c>
      <c r="D490" s="3">
        <f t="shared" si="26"/>
        <v>-0.18973295275623103</v>
      </c>
      <c r="E490" s="3">
        <f t="shared" si="27"/>
        <v>-0.16763024193307144</v>
      </c>
    </row>
    <row r="491" spans="1:5" ht="12.75">
      <c r="A491" s="16">
        <v>464</v>
      </c>
      <c r="B491" s="3">
        <f ca="1" t="shared" si="28"/>
        <v>1.0983963482078334</v>
      </c>
      <c r="C491" s="3">
        <f ca="1" t="shared" si="28"/>
        <v>0.14587205961006794</v>
      </c>
      <c r="D491" s="3">
        <f t="shared" si="26"/>
        <v>0.27459908705195835</v>
      </c>
      <c r="E491" s="3">
        <f t="shared" si="27"/>
        <v>0.17556194890058446</v>
      </c>
    </row>
    <row r="492" spans="1:5" ht="12.75">
      <c r="A492" s="16">
        <v>465</v>
      </c>
      <c r="B492" s="3">
        <f ca="1" t="shared" si="28"/>
        <v>0.42069327988026906</v>
      </c>
      <c r="C492" s="3">
        <f ca="1" t="shared" si="28"/>
        <v>0.9176065663794437</v>
      </c>
      <c r="D492" s="3">
        <f t="shared" si="26"/>
        <v>0.10517331997006726</v>
      </c>
      <c r="E492" s="3">
        <f t="shared" si="27"/>
        <v>0.1894737702758611</v>
      </c>
    </row>
    <row r="493" spans="1:5" ht="12.75">
      <c r="A493" s="16">
        <v>466</v>
      </c>
      <c r="B493" s="3">
        <f ca="1" t="shared" si="28"/>
        <v>-0.5535129563874046</v>
      </c>
      <c r="C493" s="3">
        <f ca="1" t="shared" si="28"/>
        <v>-0.20538089592518877</v>
      </c>
      <c r="D493" s="3">
        <f t="shared" si="26"/>
        <v>-0.13837823909685115</v>
      </c>
      <c r="E493" s="3">
        <f t="shared" si="27"/>
        <v>-0.10717588495088436</v>
      </c>
    </row>
    <row r="494" spans="1:5" ht="12.75">
      <c r="A494" s="16">
        <v>467</v>
      </c>
      <c r="B494" s="3">
        <f ca="1" t="shared" si="28"/>
        <v>1.4809671177107409</v>
      </c>
      <c r="C494" s="3">
        <f ca="1" t="shared" si="28"/>
        <v>-0.388785730037555</v>
      </c>
      <c r="D494" s="3">
        <f t="shared" si="26"/>
        <v>0.3702417794276852</v>
      </c>
      <c r="E494" s="3">
        <f t="shared" si="27"/>
        <v>0.1536652523149528</v>
      </c>
    </row>
    <row r="495" spans="1:5" ht="12.75">
      <c r="A495" s="16">
        <v>468</v>
      </c>
      <c r="B495" s="3">
        <f ca="1" t="shared" si="28"/>
        <v>0.232378373813322</v>
      </c>
      <c r="C495" s="3">
        <f ca="1" t="shared" si="28"/>
        <v>-1.448104529147848</v>
      </c>
      <c r="D495" s="3">
        <f t="shared" si="26"/>
        <v>0.0580945934533305</v>
      </c>
      <c r="E495" s="3">
        <f t="shared" si="27"/>
        <v>-0.1726405444725017</v>
      </c>
    </row>
    <row r="496" spans="1:5" ht="12.75">
      <c r="A496" s="16">
        <v>469</v>
      </c>
      <c r="B496" s="3">
        <f ca="1" t="shared" si="28"/>
        <v>-2.4224254121181525</v>
      </c>
      <c r="C496" s="3">
        <f ca="1" t="shared" si="28"/>
        <v>-0.6954711624030145</v>
      </c>
      <c r="D496" s="3">
        <f t="shared" si="26"/>
        <v>-0.6056063530295381</v>
      </c>
      <c r="E496" s="3">
        <f t="shared" si="27"/>
        <v>-0.44020383119119144</v>
      </c>
    </row>
    <row r="497" spans="1:5" ht="12.75">
      <c r="A497" s="16">
        <v>470</v>
      </c>
      <c r="B497" s="3">
        <f ca="1" t="shared" si="28"/>
        <v>1.6502368890534118</v>
      </c>
      <c r="C497" s="3">
        <f ca="1" t="shared" si="28"/>
        <v>0.4102567252357687</v>
      </c>
      <c r="D497" s="3">
        <f t="shared" si="26"/>
        <v>0.41255922226335295</v>
      </c>
      <c r="E497" s="3">
        <f t="shared" si="27"/>
        <v>0.2908713713307181</v>
      </c>
    </row>
    <row r="498" spans="1:5" ht="12.75">
      <c r="A498" s="16">
        <v>471</v>
      </c>
      <c r="B498" s="3">
        <f ca="1" t="shared" si="28"/>
        <v>-0.06599893556417957</v>
      </c>
      <c r="C498" s="3">
        <f ca="1" t="shared" si="28"/>
        <v>0.3741750600190096</v>
      </c>
      <c r="D498" s="3">
        <f t="shared" si="26"/>
        <v>-0.016499733891044893</v>
      </c>
      <c r="E498" s="3">
        <f t="shared" si="27"/>
        <v>0.04376890091208449</v>
      </c>
    </row>
    <row r="499" spans="1:5" ht="12.75">
      <c r="A499" s="16">
        <v>472</v>
      </c>
      <c r="B499" s="3">
        <f ca="1" t="shared" si="28"/>
        <v>-3.0258960418866288</v>
      </c>
      <c r="C499" s="3">
        <f ca="1" t="shared" si="28"/>
        <v>-0.39415816459187514</v>
      </c>
      <c r="D499" s="3">
        <f t="shared" si="26"/>
        <v>-0.7564740104716572</v>
      </c>
      <c r="E499" s="3">
        <f t="shared" si="27"/>
        <v>-0.4825520116863754</v>
      </c>
    </row>
    <row r="500" spans="1:5" ht="12.75">
      <c r="A500" s="16">
        <v>473</v>
      </c>
      <c r="B500" s="3">
        <f ca="1" t="shared" si="28"/>
        <v>-0.21828354706809716</v>
      </c>
      <c r="C500" s="3">
        <f ca="1" t="shared" si="28"/>
        <v>-0.4580695754413585</v>
      </c>
      <c r="D500" s="3">
        <f t="shared" si="26"/>
        <v>-0.05457088676702429</v>
      </c>
      <c r="E500" s="3">
        <f t="shared" si="27"/>
        <v>-0.09575189484661223</v>
      </c>
    </row>
    <row r="501" spans="1:5" ht="12.75">
      <c r="A501" s="16">
        <v>474</v>
      </c>
      <c r="B501" s="3">
        <f ca="1" t="shared" si="28"/>
        <v>-0.46605322376910474</v>
      </c>
      <c r="C501" s="3">
        <f ca="1" t="shared" si="28"/>
        <v>-0.018785749085702894</v>
      </c>
      <c r="D501" s="3">
        <f t="shared" si="26"/>
        <v>-0.11651330594227619</v>
      </c>
      <c r="E501" s="3">
        <f t="shared" si="27"/>
        <v>-0.06837686278216801</v>
      </c>
    </row>
    <row r="502" spans="1:5" ht="12.75">
      <c r="A502" s="16">
        <v>475</v>
      </c>
      <c r="B502" s="3">
        <f ca="1" t="shared" si="28"/>
        <v>1.8640838148468704</v>
      </c>
      <c r="C502" s="3">
        <f ca="1" t="shared" si="28"/>
        <v>-2.4946824939052163</v>
      </c>
      <c r="D502" s="3">
        <f t="shared" si="26"/>
        <v>0.4660209537117176</v>
      </c>
      <c r="E502" s="3">
        <f t="shared" si="27"/>
        <v>-0.09102562994215313</v>
      </c>
    </row>
    <row r="503" spans="1:5" ht="12.75">
      <c r="A503" s="16">
        <v>476</v>
      </c>
      <c r="B503" s="3">
        <f ca="1" t="shared" si="28"/>
        <v>0.17076135007645193</v>
      </c>
      <c r="C503" s="3">
        <f ca="1" t="shared" si="28"/>
        <v>1.5389013444091137</v>
      </c>
      <c r="D503" s="3">
        <f t="shared" si="26"/>
        <v>0.042690337519112984</v>
      </c>
      <c r="E503" s="3">
        <f t="shared" si="27"/>
        <v>0.2423611313318615</v>
      </c>
    </row>
    <row r="504" spans="1:5" ht="12.75">
      <c r="A504" s="16">
        <v>477</v>
      </c>
      <c r="B504" s="3">
        <f ca="1" t="shared" si="28"/>
        <v>-0.8755365155604202</v>
      </c>
      <c r="C504" s="3">
        <f ca="1" t="shared" si="28"/>
        <v>0.6401512691849163</v>
      </c>
      <c r="D504" s="3">
        <f t="shared" si="26"/>
        <v>-0.21888412889010506</v>
      </c>
      <c r="E504" s="3">
        <f t="shared" si="27"/>
        <v>-0.0326464675439639</v>
      </c>
    </row>
    <row r="505" spans="1:5" ht="12.75">
      <c r="A505" s="16">
        <v>478</v>
      </c>
      <c r="B505" s="3">
        <f ca="1" t="shared" si="28"/>
        <v>0.23183524462278887</v>
      </c>
      <c r="C505" s="3">
        <f ca="1" t="shared" si="28"/>
        <v>-2.0472599025524723</v>
      </c>
      <c r="D505" s="3">
        <f t="shared" si="26"/>
        <v>0.05795881115569722</v>
      </c>
      <c r="E505" s="3">
        <f t="shared" si="27"/>
        <v>-0.25770384819825864</v>
      </c>
    </row>
    <row r="506" spans="1:5" ht="12.75">
      <c r="A506" s="16">
        <v>479</v>
      </c>
      <c r="B506" s="3">
        <f ca="1" t="shared" si="28"/>
        <v>-0.17968442623919417</v>
      </c>
      <c r="C506" s="3">
        <f ca="1" t="shared" si="28"/>
        <v>-0.07441752380155958</v>
      </c>
      <c r="D506" s="3">
        <f t="shared" si="26"/>
        <v>-0.04492110655979854</v>
      </c>
      <c r="E506" s="3">
        <f t="shared" si="27"/>
        <v>-0.035890701421405845</v>
      </c>
    </row>
    <row r="507" spans="1:5" ht="12.75">
      <c r="A507" s="16">
        <v>480</v>
      </c>
      <c r="B507" s="3">
        <f ca="1" t="shared" si="28"/>
        <v>-0.018504243385708018</v>
      </c>
      <c r="C507" s="3">
        <f ca="1" t="shared" si="28"/>
        <v>0.8164422847242161</v>
      </c>
      <c r="D507" s="3">
        <f t="shared" si="26"/>
        <v>-0.004626060846427004</v>
      </c>
      <c r="E507" s="3">
        <f t="shared" si="27"/>
        <v>0.11319856849530723</v>
      </c>
    </row>
    <row r="508" spans="1:5" ht="12.75">
      <c r="A508" s="16">
        <v>481</v>
      </c>
      <c r="B508" s="3">
        <f ca="1" t="shared" si="28"/>
        <v>-0.8240579383742563</v>
      </c>
      <c r="C508" s="3">
        <f ca="1" t="shared" si="28"/>
        <v>0.49949244579091845</v>
      </c>
      <c r="D508" s="3">
        <f t="shared" si="26"/>
        <v>-0.20601448459356408</v>
      </c>
      <c r="E508" s="3">
        <f t="shared" si="27"/>
        <v>-0.045339771311588936</v>
      </c>
    </row>
    <row r="509" spans="1:5" ht="12.75">
      <c r="A509" s="16">
        <v>482</v>
      </c>
      <c r="B509" s="3">
        <f ca="1" t="shared" si="28"/>
        <v>1.3928066666214063</v>
      </c>
      <c r="C509" s="3">
        <f ca="1" t="shared" si="28"/>
        <v>0.41734326481119166</v>
      </c>
      <c r="D509" s="3">
        <f t="shared" si="26"/>
        <v>0.34820166665535157</v>
      </c>
      <c r="E509" s="3">
        <f t="shared" si="27"/>
        <v>0.2555796080549073</v>
      </c>
    </row>
    <row r="510" spans="1:5" ht="12.75">
      <c r="A510" s="16">
        <v>483</v>
      </c>
      <c r="B510" s="3">
        <f ca="1" t="shared" si="28"/>
        <v>-1.6123296901736461</v>
      </c>
      <c r="C510" s="3">
        <f ca="1" t="shared" si="28"/>
        <v>-1.8612861322742367</v>
      </c>
      <c r="D510" s="3">
        <f t="shared" si="26"/>
        <v>-0.40308242254341153</v>
      </c>
      <c r="E510" s="3">
        <f t="shared" si="27"/>
        <v>-0.49134668952409755</v>
      </c>
    </row>
    <row r="511" spans="1:5" ht="12.75">
      <c r="A511" s="16">
        <v>484</v>
      </c>
      <c r="B511" s="3">
        <f ca="1" t="shared" si="28"/>
        <v>0.10400662294250151</v>
      </c>
      <c r="C511" s="3">
        <f ca="1" t="shared" si="28"/>
        <v>-1.4657607146378262</v>
      </c>
      <c r="D511" s="3">
        <f t="shared" si="26"/>
        <v>0.02600165573562538</v>
      </c>
      <c r="E511" s="3">
        <f t="shared" si="27"/>
        <v>-0.19324503336017262</v>
      </c>
    </row>
    <row r="512" spans="1:5" ht="12.75">
      <c r="A512" s="16">
        <v>485</v>
      </c>
      <c r="B512" s="3">
        <f ca="1" t="shared" si="28"/>
        <v>0.19478547442752753</v>
      </c>
      <c r="C512" s="3">
        <f ca="1" t="shared" si="28"/>
        <v>-0.838999620468996</v>
      </c>
      <c r="D512" s="3">
        <f aca="true" t="shared" si="29" ref="D512:D527">B512*$E$17</f>
        <v>0.04869636860688188</v>
      </c>
      <c r="E512" s="3">
        <f aca="true" t="shared" si="30" ref="E512:E527">B512*$E$18+C512*$F$18</f>
        <v>-0.09154303105884462</v>
      </c>
    </row>
    <row r="513" spans="1:5" ht="12.75">
      <c r="A513" s="16">
        <v>486</v>
      </c>
      <c r="B513" s="3">
        <f aca="true" ca="1" t="shared" si="31" ref="B513:C527">NORMSINV(RAND())</f>
        <v>-1.295302887264917</v>
      </c>
      <c r="C513" s="3">
        <f ca="1" t="shared" si="31"/>
        <v>-1.7179031821852044</v>
      </c>
      <c r="D513" s="3">
        <f t="shared" si="29"/>
        <v>-0.32382572181622926</v>
      </c>
      <c r="E513" s="3">
        <f t="shared" si="30"/>
        <v>-0.4263087468200829</v>
      </c>
    </row>
    <row r="514" spans="1:5" ht="12.75">
      <c r="A514" s="16">
        <v>487</v>
      </c>
      <c r="B514" s="3">
        <f ca="1" t="shared" si="31"/>
        <v>1.4305337700773508</v>
      </c>
      <c r="C514" s="3">
        <f ca="1" t="shared" si="31"/>
        <v>1.7410644038533571</v>
      </c>
      <c r="D514" s="3">
        <f t="shared" si="29"/>
        <v>0.3576334425193377</v>
      </c>
      <c r="E514" s="3">
        <f t="shared" si="30"/>
        <v>0.4486612118412243</v>
      </c>
    </row>
    <row r="515" spans="1:5" ht="12.75">
      <c r="A515" s="16">
        <v>488</v>
      </c>
      <c r="B515" s="3">
        <f ca="1" t="shared" si="31"/>
        <v>0.9670764335773214</v>
      </c>
      <c r="C515" s="3">
        <f ca="1" t="shared" si="31"/>
        <v>-0.1375756987984864</v>
      </c>
      <c r="D515" s="3">
        <f t="shared" si="29"/>
        <v>0.24176910839433036</v>
      </c>
      <c r="E515" s="3">
        <f t="shared" si="30"/>
        <v>0.11684077989650585</v>
      </c>
    </row>
    <row r="516" spans="1:5" ht="12.75">
      <c r="A516" s="16">
        <v>489</v>
      </c>
      <c r="B516" s="3">
        <f ca="1" t="shared" si="31"/>
        <v>0.8112260558998972</v>
      </c>
      <c r="C516" s="3">
        <f ca="1" t="shared" si="31"/>
        <v>-0.09315300404842494</v>
      </c>
      <c r="D516" s="3">
        <f t="shared" si="29"/>
        <v>0.2028065139749743</v>
      </c>
      <c r="E516" s="3">
        <f t="shared" si="30"/>
        <v>0.10116741086141068</v>
      </c>
    </row>
    <row r="517" spans="1:5" ht="12.75">
      <c r="A517" s="16">
        <v>490</v>
      </c>
      <c r="B517" s="3">
        <f ca="1" t="shared" si="31"/>
        <v>0.22232469306113095</v>
      </c>
      <c r="C517" s="3">
        <f ca="1" t="shared" si="31"/>
        <v>-0.9318102668557782</v>
      </c>
      <c r="D517" s="3">
        <f t="shared" si="29"/>
        <v>0.05558117326528274</v>
      </c>
      <c r="E517" s="3">
        <f t="shared" si="30"/>
        <v>-0.10082473089749186</v>
      </c>
    </row>
    <row r="518" spans="1:5" ht="12.75">
      <c r="A518" s="16">
        <v>491</v>
      </c>
      <c r="B518" s="3">
        <f ca="1" t="shared" si="31"/>
        <v>0.21242721235732237</v>
      </c>
      <c r="C518" s="3">
        <f ca="1" t="shared" si="31"/>
        <v>0.5889749394525072</v>
      </c>
      <c r="D518" s="3">
        <f t="shared" si="29"/>
        <v>0.05310680308933059</v>
      </c>
      <c r="E518" s="3">
        <f t="shared" si="30"/>
        <v>0.11349433656992723</v>
      </c>
    </row>
    <row r="519" spans="1:5" ht="12.75">
      <c r="A519" s="16">
        <v>492</v>
      </c>
      <c r="B519" s="3">
        <f ca="1" t="shared" si="31"/>
        <v>0.9629064581071722</v>
      </c>
      <c r="C519" s="3">
        <f ca="1" t="shared" si="31"/>
        <v>-1.596453699036363</v>
      </c>
      <c r="D519" s="3">
        <f t="shared" si="29"/>
        <v>0.24072661452679306</v>
      </c>
      <c r="E519" s="3">
        <f t="shared" si="30"/>
        <v>-0.09068058081464006</v>
      </c>
    </row>
    <row r="520" spans="1:5" ht="12.75">
      <c r="A520" s="16">
        <v>493</v>
      </c>
      <c r="B520" s="3">
        <f ca="1" t="shared" si="31"/>
        <v>0.6972529425959288</v>
      </c>
      <c r="C520" s="3">
        <f ca="1" t="shared" si="31"/>
        <v>0.8394785262946132</v>
      </c>
      <c r="D520" s="3">
        <f t="shared" si="29"/>
        <v>0.1743132356489822</v>
      </c>
      <c r="E520" s="3">
        <f t="shared" si="30"/>
        <v>0.2173859056955905</v>
      </c>
    </row>
    <row r="521" spans="1:5" ht="12.75">
      <c r="A521" s="16">
        <v>494</v>
      </c>
      <c r="B521" s="3">
        <f ca="1" t="shared" si="31"/>
        <v>0.18533711881552273</v>
      </c>
      <c r="C521" s="3">
        <f ca="1" t="shared" si="31"/>
        <v>1.140822097888265</v>
      </c>
      <c r="D521" s="3">
        <f t="shared" si="29"/>
        <v>0.04633427970388068</v>
      </c>
      <c r="E521" s="3">
        <f t="shared" si="30"/>
        <v>0.18795103582501232</v>
      </c>
    </row>
    <row r="522" spans="1:5" ht="12.75">
      <c r="A522" s="16">
        <v>495</v>
      </c>
      <c r="B522" s="3">
        <f ca="1" t="shared" si="31"/>
        <v>2.8538028425012767</v>
      </c>
      <c r="C522" s="3">
        <f ca="1" t="shared" si="31"/>
        <v>1.5622394502843502</v>
      </c>
      <c r="D522" s="3">
        <f t="shared" si="29"/>
        <v>0.7134507106253192</v>
      </c>
      <c r="E522" s="3">
        <f t="shared" si="30"/>
        <v>0.6239729213375945</v>
      </c>
    </row>
    <row r="523" spans="1:5" ht="12.75">
      <c r="A523" s="16">
        <v>496</v>
      </c>
      <c r="B523" s="3">
        <f ca="1" t="shared" si="31"/>
        <v>0.8024278603761732</v>
      </c>
      <c r="C523" s="3">
        <f ca="1" t="shared" si="31"/>
        <v>0.7964223541427351</v>
      </c>
      <c r="D523" s="3">
        <f t="shared" si="29"/>
        <v>0.2006069650940433</v>
      </c>
      <c r="E523" s="3">
        <f t="shared" si="30"/>
        <v>0.22610800865271485</v>
      </c>
    </row>
    <row r="524" spans="1:5" ht="12.75">
      <c r="A524" s="16">
        <v>497</v>
      </c>
      <c r="B524" s="3">
        <f ca="1" t="shared" si="31"/>
        <v>0.14556521506218134</v>
      </c>
      <c r="C524" s="3">
        <f ca="1" t="shared" si="31"/>
        <v>0.023122046230197098</v>
      </c>
      <c r="D524" s="3">
        <f t="shared" si="29"/>
        <v>0.036391303765545335</v>
      </c>
      <c r="E524" s="3">
        <f t="shared" si="30"/>
        <v>0.02380402041863786</v>
      </c>
    </row>
    <row r="525" spans="1:5" ht="12.75">
      <c r="A525" s="16">
        <v>498</v>
      </c>
      <c r="B525" s="3">
        <f ca="1" t="shared" si="31"/>
        <v>-0.9772301217123736</v>
      </c>
      <c r="C525" s="3">
        <f ca="1" t="shared" si="31"/>
        <v>0.7050668359832304</v>
      </c>
      <c r="D525" s="3">
        <f t="shared" si="29"/>
        <v>-0.2443075304280934</v>
      </c>
      <c r="E525" s="3">
        <f t="shared" si="30"/>
        <v>-0.03777708652055327</v>
      </c>
    </row>
    <row r="526" spans="1:5" ht="12.75">
      <c r="A526" s="16">
        <v>499</v>
      </c>
      <c r="B526" s="3">
        <f ca="1" t="shared" si="31"/>
        <v>-0.2059460326764846</v>
      </c>
      <c r="C526" s="3">
        <f ca="1" t="shared" si="31"/>
        <v>-0.16317606702810017</v>
      </c>
      <c r="D526" s="3">
        <f t="shared" si="29"/>
        <v>-0.05148650816912115</v>
      </c>
      <c r="E526" s="3">
        <f t="shared" si="30"/>
        <v>-0.0521834010974284</v>
      </c>
    </row>
    <row r="527" spans="1:5" ht="12.75">
      <c r="A527" s="16">
        <v>500</v>
      </c>
      <c r="B527" s="3">
        <f ca="1" t="shared" si="31"/>
        <v>1.36357306202737</v>
      </c>
      <c r="C527" s="3">
        <f ca="1" t="shared" si="31"/>
        <v>0.6872747349075059</v>
      </c>
      <c r="D527" s="3">
        <f t="shared" si="29"/>
        <v>0.3408932655068425</v>
      </c>
      <c r="E527" s="3">
        <f t="shared" si="30"/>
        <v>0.28974596848981427</v>
      </c>
    </row>
  </sheetData>
  <mergeCells count="2">
    <mergeCell ref="B25:C25"/>
    <mergeCell ref="A1:L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tabColor indexed="13"/>
  </sheetPr>
  <dimension ref="A1:R5505"/>
  <sheetViews>
    <sheetView tabSelected="1" workbookViewId="0" topLeftCell="A18">
      <selection activeCell="I52" sqref="I52"/>
    </sheetView>
  </sheetViews>
  <sheetFormatPr defaultColWidth="9.140625" defaultRowHeight="12.75"/>
  <cols>
    <col min="1" max="1" width="10.7109375" style="0" customWidth="1"/>
    <col min="2" max="4" width="14.00390625" style="0" customWidth="1"/>
    <col min="5" max="5" width="13.7109375" style="0" bestFit="1" customWidth="1"/>
    <col min="6" max="8" width="10.28125" style="0" customWidth="1"/>
    <col min="9" max="9" width="13.57421875" style="0" bestFit="1" customWidth="1"/>
    <col min="10" max="10" width="12.57421875" style="0" bestFit="1" customWidth="1"/>
    <col min="11" max="11" width="11.28125" style="0" bestFit="1" customWidth="1"/>
    <col min="12" max="12" width="13.421875" style="0" customWidth="1"/>
    <col min="13" max="13" width="11.421875" style="0" bestFit="1" customWidth="1"/>
    <col min="14" max="15" width="11.28125" style="0" bestFit="1" customWidth="1"/>
    <col min="17" max="17" width="15.421875" style="0" customWidth="1"/>
  </cols>
  <sheetData>
    <row r="1" spans="1:12" ht="27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3" ht="12.75">
      <c r="A3" s="37" t="s">
        <v>50</v>
      </c>
    </row>
    <row r="4" spans="1:9" ht="12.75">
      <c r="A4" s="4" t="s">
        <v>49</v>
      </c>
      <c r="F4" s="94" t="s">
        <v>60</v>
      </c>
      <c r="G4" s="94"/>
      <c r="H4" s="94"/>
      <c r="I4" s="94"/>
    </row>
    <row r="5" spans="6:9" ht="13.5" thickBot="1">
      <c r="F5" s="95"/>
      <c r="G5" s="96" t="s">
        <v>38</v>
      </c>
      <c r="H5" s="96" t="s">
        <v>61</v>
      </c>
      <c r="I5" s="96" t="s">
        <v>56</v>
      </c>
    </row>
    <row r="6" spans="2:9" ht="12.75">
      <c r="B6" s="42" t="s">
        <v>32</v>
      </c>
      <c r="C6" s="101">
        <f>H6</f>
        <v>75000</v>
      </c>
      <c r="F6" s="95" t="s">
        <v>52</v>
      </c>
      <c r="G6" s="97">
        <v>0</v>
      </c>
      <c r="H6" s="97">
        <v>75000</v>
      </c>
      <c r="I6" s="98" t="str">
        <f>IF(G6=0,"na",H6/G6)</f>
        <v>na</v>
      </c>
    </row>
    <row r="7" spans="2:9" ht="12.75">
      <c r="B7" s="44" t="s">
        <v>33</v>
      </c>
      <c r="C7" s="102">
        <f>H7</f>
        <v>30000</v>
      </c>
      <c r="F7" s="95" t="s">
        <v>53</v>
      </c>
      <c r="G7" s="97">
        <v>0</v>
      </c>
      <c r="H7" s="97">
        <v>30000</v>
      </c>
      <c r="I7" s="98" t="str">
        <f>IF(G7=0,"na",H7/G7)</f>
        <v>na</v>
      </c>
    </row>
    <row r="8" spans="2:9" ht="12.75">
      <c r="B8" s="44" t="s">
        <v>41</v>
      </c>
      <c r="C8" s="102">
        <f>H8</f>
        <v>95000</v>
      </c>
      <c r="F8" s="95" t="s">
        <v>54</v>
      </c>
      <c r="G8" s="97">
        <v>0</v>
      </c>
      <c r="H8" s="97">
        <v>95000</v>
      </c>
      <c r="I8" s="98" t="str">
        <f>IF(G8=0,"na",H8/G8)</f>
        <v>na</v>
      </c>
    </row>
    <row r="9" spans="2:9" ht="12.75">
      <c r="B9" s="44" t="s">
        <v>42</v>
      </c>
      <c r="C9" s="103">
        <f>H13</f>
        <v>0.25</v>
      </c>
      <c r="F9" s="95"/>
      <c r="G9" s="95"/>
      <c r="H9" s="95"/>
      <c r="I9" s="95"/>
    </row>
    <row r="10" spans="2:3" ht="12.75">
      <c r="B10" s="44" t="s">
        <v>43</v>
      </c>
      <c r="C10" s="103">
        <f>I14</f>
        <v>0.75</v>
      </c>
    </row>
    <row r="11" spans="2:9" ht="13.5" thickBot="1">
      <c r="B11" s="46" t="s">
        <v>44</v>
      </c>
      <c r="C11" s="104">
        <f>I13</f>
        <v>0.25</v>
      </c>
      <c r="F11" s="94" t="s">
        <v>40</v>
      </c>
      <c r="G11" s="94"/>
      <c r="H11" s="94"/>
      <c r="I11" s="94"/>
    </row>
    <row r="12" spans="2:9" ht="12.75">
      <c r="B12" s="48"/>
      <c r="C12" s="49"/>
      <c r="G12" t="s">
        <v>52</v>
      </c>
      <c r="H12" t="s">
        <v>53</v>
      </c>
      <c r="I12" t="s">
        <v>54</v>
      </c>
    </row>
    <row r="13" spans="2:9" ht="12.75">
      <c r="B13" s="48"/>
      <c r="C13" s="55"/>
      <c r="F13" t="s">
        <v>52</v>
      </c>
      <c r="G13" s="91">
        <v>1</v>
      </c>
      <c r="H13" s="99">
        <v>0.25</v>
      </c>
      <c r="I13" s="99">
        <v>0.25</v>
      </c>
    </row>
    <row r="14" spans="2:9" ht="12.75">
      <c r="B14" s="51" t="s">
        <v>34</v>
      </c>
      <c r="C14" s="57" t="s">
        <v>35</v>
      </c>
      <c r="D14" s="52" t="s">
        <v>47</v>
      </c>
      <c r="F14" t="s">
        <v>53</v>
      </c>
      <c r="G14" s="100">
        <f>H13</f>
        <v>0.25</v>
      </c>
      <c r="H14" s="91">
        <v>1</v>
      </c>
      <c r="I14" s="99">
        <v>0.75</v>
      </c>
    </row>
    <row r="15" spans="2:9" ht="12.75">
      <c r="B15" s="58" t="s">
        <v>35</v>
      </c>
      <c r="C15" s="56" t="s">
        <v>45</v>
      </c>
      <c r="D15" s="59" t="s">
        <v>48</v>
      </c>
      <c r="F15" t="s">
        <v>54</v>
      </c>
      <c r="G15" s="100">
        <f>I13</f>
        <v>0.25</v>
      </c>
      <c r="H15" s="100">
        <f>I14</f>
        <v>0.75</v>
      </c>
      <c r="I15" s="91">
        <v>1</v>
      </c>
    </row>
    <row r="16" spans="2:4" ht="12.75">
      <c r="B16" s="53" t="s">
        <v>47</v>
      </c>
      <c r="C16" s="60" t="s">
        <v>48</v>
      </c>
      <c r="D16" s="54" t="s">
        <v>46</v>
      </c>
    </row>
    <row r="17" spans="2:3" ht="12.75">
      <c r="B17" s="48"/>
      <c r="C17" s="49"/>
    </row>
    <row r="18" spans="2:12" ht="12.75">
      <c r="B18" s="70">
        <f>$C$6^2</f>
        <v>5625000000</v>
      </c>
      <c r="C18" s="71">
        <f>$C$6*$C$7*$C$9</f>
        <v>562500000</v>
      </c>
      <c r="D18" s="72">
        <f>$C$6*$C$8*$C$11</f>
        <v>1781250000</v>
      </c>
      <c r="E18" s="1" t="s">
        <v>0</v>
      </c>
      <c r="F18" s="70">
        <f>$C$6</f>
        <v>75000</v>
      </c>
      <c r="G18" s="71">
        <v>0</v>
      </c>
      <c r="H18" s="72">
        <v>0</v>
      </c>
      <c r="I18" s="1" t="s">
        <v>1</v>
      </c>
      <c r="J18" s="80">
        <f>$F$18</f>
        <v>75000</v>
      </c>
      <c r="K18" s="81">
        <f>$F$19</f>
        <v>7500</v>
      </c>
      <c r="L18" s="82">
        <f>$F$20</f>
        <v>23750</v>
      </c>
    </row>
    <row r="19" spans="2:12" ht="12.75">
      <c r="B19" s="73">
        <f>$C$6*$C$7*$C$9</f>
        <v>562500000</v>
      </c>
      <c r="C19" s="68">
        <f>$C$7^2</f>
        <v>900000000</v>
      </c>
      <c r="D19" s="74">
        <f>$C$6*$C$8*$C$10</f>
        <v>5343750000</v>
      </c>
      <c r="F19" s="73">
        <f>$C$9*$C$7</f>
        <v>7500</v>
      </c>
      <c r="G19" s="68">
        <f>$C$7*(1-$C$9^2)^0.5</f>
        <v>29047.37509655563</v>
      </c>
      <c r="H19" s="74">
        <v>0</v>
      </c>
      <c r="J19" s="83">
        <f>$G$18</f>
        <v>0</v>
      </c>
      <c r="K19" s="84">
        <f>$G$19</f>
        <v>29047.37509655563</v>
      </c>
      <c r="L19" s="85">
        <f>$G$20</f>
        <v>67454.45994644584</v>
      </c>
    </row>
    <row r="20" spans="2:12" ht="12.75">
      <c r="B20" s="75">
        <f>$C$6*$C$8*$C$11</f>
        <v>1781250000</v>
      </c>
      <c r="C20" s="76">
        <f>$C$6*$C$8*$C$10</f>
        <v>5343750000</v>
      </c>
      <c r="D20" s="77">
        <f>$C$8^2</f>
        <v>9025000000</v>
      </c>
      <c r="F20" s="75">
        <f>$C$11*$C$8</f>
        <v>23750</v>
      </c>
      <c r="G20" s="76">
        <f>($C$10-$C$9*$C$11)*$C$8/(1-$C$9^2)^0.5</f>
        <v>67454.45994644584</v>
      </c>
      <c r="H20" s="77">
        <f>$C$8*(1-$C$11^2-($C$10-$C$9*$C$11)^2/(1-$C$9^2))^0.5</f>
        <v>62536.655917416414</v>
      </c>
      <c r="J20" s="86">
        <f>$H$18</f>
        <v>0</v>
      </c>
      <c r="K20" s="87">
        <f>$H$19</f>
        <v>0</v>
      </c>
      <c r="L20" s="88">
        <f>$H$20</f>
        <v>62536.655917416414</v>
      </c>
    </row>
    <row r="21" spans="2:3" ht="12.75">
      <c r="B21" s="48"/>
      <c r="C21" s="49"/>
    </row>
    <row r="22" spans="2:17" ht="12.75">
      <c r="B22" s="48"/>
      <c r="C22" s="49"/>
      <c r="F22" s="70">
        <f aca="true" t="shared" si="0" ref="F22:H24">F18</f>
        <v>75000</v>
      </c>
      <c r="G22" s="71">
        <f t="shared" si="0"/>
        <v>0</v>
      </c>
      <c r="H22" s="72">
        <f t="shared" si="0"/>
        <v>0</v>
      </c>
      <c r="I22" s="1" t="s">
        <v>1</v>
      </c>
      <c r="J22" s="10" t="s">
        <v>5</v>
      </c>
      <c r="K22" s="1" t="s">
        <v>0</v>
      </c>
      <c r="L22" s="12" t="str">
        <f>TEXT(F22,"0.0000")&amp;" x RAND1"</f>
        <v>75000.0000 x RAND1</v>
      </c>
      <c r="M22" s="13"/>
      <c r="N22" s="13"/>
      <c r="O22" s="13"/>
      <c r="P22" s="13"/>
      <c r="Q22" s="7"/>
    </row>
    <row r="23" spans="2:17" ht="12.75">
      <c r="B23" s="48"/>
      <c r="C23" s="49"/>
      <c r="F23" s="73">
        <f t="shared" si="0"/>
        <v>7500</v>
      </c>
      <c r="G23" s="68">
        <f t="shared" si="0"/>
        <v>29047.37509655563</v>
      </c>
      <c r="H23" s="74">
        <f t="shared" si="0"/>
        <v>0</v>
      </c>
      <c r="J23" s="33" t="s">
        <v>6</v>
      </c>
      <c r="L23" s="61" t="str">
        <f>TEXT(F23,"0.0000")&amp;" x RAND1 + "&amp;TEXT(G23,"0.0000")&amp;" x RAND2"</f>
        <v>7500.0000 x RAND1 + 29047.3751 x RAND2</v>
      </c>
      <c r="M23" s="6"/>
      <c r="N23" s="6"/>
      <c r="O23" s="6"/>
      <c r="P23" s="6"/>
      <c r="Q23" s="35"/>
    </row>
    <row r="24" spans="2:17" ht="12.75">
      <c r="B24" s="48"/>
      <c r="C24" s="49"/>
      <c r="F24" s="75">
        <f t="shared" si="0"/>
        <v>23750</v>
      </c>
      <c r="G24" s="76">
        <f t="shared" si="0"/>
        <v>67454.45994644584</v>
      </c>
      <c r="H24" s="77">
        <f t="shared" si="0"/>
        <v>62536.655917416414</v>
      </c>
      <c r="J24" s="11" t="s">
        <v>27</v>
      </c>
      <c r="L24" s="14" t="str">
        <f>TEXT(F24,"0.0000")&amp;" x RAND1 + "&amp;TEXT(G24,"0.0000")&amp;" x RAND2 + "&amp;TEXT(H24,"0.0000")&amp;" x RAND3"</f>
        <v>23750.0000 x RAND1 + 67454.4599 x RAND2 + 62536.6559 x RAND3</v>
      </c>
      <c r="M24" s="2"/>
      <c r="N24" s="2"/>
      <c r="O24" s="2"/>
      <c r="P24" s="2"/>
      <c r="Q24" s="8"/>
    </row>
    <row r="25" spans="2:3" ht="12.75">
      <c r="B25" s="48"/>
      <c r="C25" s="49"/>
    </row>
    <row r="26" spans="1:7" ht="12.75">
      <c r="A26" s="105" t="s">
        <v>62</v>
      </c>
      <c r="B26" s="106"/>
      <c r="C26" s="107"/>
      <c r="D26" s="105"/>
      <c r="E26" s="105"/>
      <c r="F26" s="105"/>
      <c r="G26" s="105"/>
    </row>
    <row r="27" spans="2:9" s="62" customFormat="1" ht="12.75">
      <c r="B27" s="92" t="s">
        <v>52</v>
      </c>
      <c r="C27" s="92" t="s">
        <v>53</v>
      </c>
      <c r="D27" s="92" t="s">
        <v>54</v>
      </c>
      <c r="E27" s="92" t="s">
        <v>52</v>
      </c>
      <c r="F27" s="92" t="s">
        <v>53</v>
      </c>
      <c r="G27" s="92" t="s">
        <v>54</v>
      </c>
      <c r="H27" s="67"/>
      <c r="I27" s="66"/>
    </row>
    <row r="28" spans="1:7" s="62" customFormat="1" ht="12.75">
      <c r="A28" s="62" t="s">
        <v>52</v>
      </c>
      <c r="B28" s="108">
        <v>1</v>
      </c>
      <c r="C28" s="108">
        <f>CORREL(B51:B5050,C51:C5050)</f>
        <v>0.016367779825859966</v>
      </c>
      <c r="D28" s="108">
        <f>CORREL(D51:D5050,B51:B5050)</f>
        <v>0.06553030899693345</v>
      </c>
      <c r="E28" s="93">
        <v>1</v>
      </c>
      <c r="F28" s="93">
        <f>CORREL(E51:E5050,F51:F5050)</f>
        <v>0.2647965708975663</v>
      </c>
      <c r="G28" s="93">
        <f>CORREL(G51:G5050,E51:E5050)</f>
        <v>0.297029131866708</v>
      </c>
    </row>
    <row r="29" spans="1:7" s="62" customFormat="1" ht="12.75">
      <c r="A29" s="62" t="s">
        <v>53</v>
      </c>
      <c r="B29" s="108"/>
      <c r="C29" s="108">
        <v>1</v>
      </c>
      <c r="D29" s="108">
        <f>CORREL(D51:D5050,C51:C5050)</f>
        <v>0.024341156947568596</v>
      </c>
      <c r="E29" s="93"/>
      <c r="F29" s="93">
        <v>1</v>
      </c>
      <c r="G29" s="93">
        <f>CORREL(G51:G5050,F51:F5050)</f>
        <v>0.75996341387247</v>
      </c>
    </row>
    <row r="30" spans="1:7" s="62" customFormat="1" ht="12.75">
      <c r="A30" s="62" t="s">
        <v>54</v>
      </c>
      <c r="B30" s="108"/>
      <c r="C30" s="108"/>
      <c r="D30" s="108">
        <v>1</v>
      </c>
      <c r="E30" s="93"/>
      <c r="F30" s="93"/>
      <c r="G30" s="93">
        <v>1</v>
      </c>
    </row>
    <row r="31" s="62" customFormat="1" ht="12.75"/>
    <row r="32" s="62" customFormat="1" ht="12.75"/>
    <row r="33" spans="1:7" ht="12.75">
      <c r="A33" s="105" t="s">
        <v>63</v>
      </c>
      <c r="B33" s="106"/>
      <c r="C33" s="107"/>
      <c r="D33" s="105"/>
      <c r="E33" s="105"/>
      <c r="F33" s="105"/>
      <c r="G33" s="105"/>
    </row>
    <row r="34" spans="1:9" s="62" customFormat="1" ht="12.75">
      <c r="A34" s="62" t="s">
        <v>38</v>
      </c>
      <c r="B34" s="111">
        <f aca="true" t="shared" si="1" ref="B34:G34">AVERAGE(B51:B5050)</f>
        <v>-0.09563139022429</v>
      </c>
      <c r="C34" s="111">
        <f t="shared" si="1"/>
        <v>0.015449028103266878</v>
      </c>
      <c r="D34" s="111">
        <f t="shared" si="1"/>
        <v>0.019441099769134745</v>
      </c>
      <c r="E34" s="112">
        <f t="shared" si="1"/>
        <v>-7172.354266821743</v>
      </c>
      <c r="F34" s="112">
        <f t="shared" si="1"/>
        <v>-268.4817124893518</v>
      </c>
      <c r="G34" s="112">
        <f t="shared" si="1"/>
        <v>-13.358303505013653</v>
      </c>
      <c r="H34"/>
      <c r="I34" s="66"/>
    </row>
    <row r="35" spans="1:9" s="62" customFormat="1" ht="12.75">
      <c r="A35" s="62" t="s">
        <v>37</v>
      </c>
      <c r="B35" s="111">
        <f aca="true" t="shared" si="2" ref="B35:G35">STDEV(B51:B5050)</f>
        <v>0.9935878646950301</v>
      </c>
      <c r="C35" s="111">
        <f t="shared" si="2"/>
        <v>0.9936067032720295</v>
      </c>
      <c r="D35" s="111">
        <f t="shared" si="2"/>
        <v>0.9977489250678875</v>
      </c>
      <c r="E35" s="112">
        <f t="shared" si="2"/>
        <v>74519.08985212725</v>
      </c>
      <c r="F35" s="112">
        <f t="shared" si="2"/>
        <v>29926.03100110282</v>
      </c>
      <c r="G35" s="112">
        <f t="shared" si="2"/>
        <v>96904.81880096499</v>
      </c>
      <c r="H35"/>
      <c r="I35" s="66"/>
    </row>
    <row r="36" spans="2:9" s="62" customFormat="1" ht="12.75">
      <c r="B36" s="89"/>
      <c r="C36" s="89"/>
      <c r="D36" s="89"/>
      <c r="E36" s="66"/>
      <c r="F36" s="66"/>
      <c r="G36" s="66"/>
      <c r="H36" s="66"/>
      <c r="I36" s="66"/>
    </row>
    <row r="37" s="62" customFormat="1" ht="12.75"/>
    <row r="38" spans="1:8" s="62" customFormat="1" ht="12.75">
      <c r="A38" s="105" t="s">
        <v>51</v>
      </c>
      <c r="B38" s="106"/>
      <c r="C38" s="107"/>
      <c r="D38" s="105"/>
      <c r="E38" s="105"/>
      <c r="F38" s="105"/>
      <c r="G38" s="105"/>
      <c r="H38" s="105"/>
    </row>
    <row r="39" spans="1:9" s="62" customFormat="1" ht="12.75">
      <c r="A39" s="90">
        <v>0.005</v>
      </c>
      <c r="E39" s="112">
        <f aca="true" t="shared" si="3" ref="E39:G45">PERCENTILE(E51:E5050,$A39)</f>
        <v>-202413.33510049013</v>
      </c>
      <c r="F39" s="112">
        <f t="shared" si="3"/>
        <v>-81882.84338365323</v>
      </c>
      <c r="G39" s="112">
        <f t="shared" si="3"/>
        <v>-267237.2621459875</v>
      </c>
      <c r="H39" s="112"/>
      <c r="I39" s="114"/>
    </row>
    <row r="40" spans="1:9" s="62" customFormat="1" ht="12.75">
      <c r="A40" s="90">
        <v>0.01</v>
      </c>
      <c r="E40" s="112">
        <f t="shared" si="3"/>
        <v>-185396.12158781305</v>
      </c>
      <c r="F40" s="112">
        <f t="shared" si="3"/>
        <v>-71451.74114200358</v>
      </c>
      <c r="G40" s="112">
        <f t="shared" si="3"/>
        <v>-236539.03073777928</v>
      </c>
      <c r="H40" s="112"/>
      <c r="I40" s="114"/>
    </row>
    <row r="41" spans="1:9" s="62" customFormat="1" ht="12.75">
      <c r="A41" s="90">
        <v>0.1</v>
      </c>
      <c r="E41" s="112">
        <f t="shared" si="3"/>
        <v>-99849.08121048701</v>
      </c>
      <c r="F41" s="112">
        <f t="shared" si="3"/>
        <v>-38157.46642310707</v>
      </c>
      <c r="G41" s="112">
        <f t="shared" si="3"/>
        <v>-129249.7564229538</v>
      </c>
      <c r="H41" s="112"/>
      <c r="I41" s="114"/>
    </row>
    <row r="42" spans="1:9" s="62" customFormat="1" ht="12.75">
      <c r="A42" s="90">
        <v>0.5</v>
      </c>
      <c r="E42" s="112">
        <f t="shared" si="3"/>
        <v>-8161.537631593635</v>
      </c>
      <c r="F42" s="112">
        <f t="shared" si="3"/>
        <v>-760.5048952140896</v>
      </c>
      <c r="G42" s="112">
        <f t="shared" si="3"/>
        <v>5912.122924600742</v>
      </c>
      <c r="H42" s="112"/>
      <c r="I42" s="114"/>
    </row>
    <row r="43" spans="1:9" s="62" customFormat="1" ht="12.75">
      <c r="A43" s="90">
        <v>0.9</v>
      </c>
      <c r="E43" s="112">
        <f t="shared" si="3"/>
        <v>89017.6071242677</v>
      </c>
      <c r="F43" s="112">
        <f t="shared" si="3"/>
        <v>38588.949174445705</v>
      </c>
      <c r="G43" s="112">
        <f t="shared" si="3"/>
        <v>113871.36297988458</v>
      </c>
      <c r="H43" s="112"/>
      <c r="I43" s="114"/>
    </row>
    <row r="44" spans="1:9" s="62" customFormat="1" ht="12.75">
      <c r="A44" s="90">
        <v>0.99</v>
      </c>
      <c r="E44" s="112">
        <f t="shared" si="3"/>
        <v>160307.64928743656</v>
      </c>
      <c r="F44" s="112">
        <f t="shared" si="3"/>
        <v>63927.131497672315</v>
      </c>
      <c r="G44" s="112">
        <f t="shared" si="3"/>
        <v>217921.82176774094</v>
      </c>
      <c r="H44" s="112"/>
      <c r="I44" s="114"/>
    </row>
    <row r="45" spans="1:10" s="62" customFormat="1" ht="12.75">
      <c r="A45" s="90">
        <v>0.995</v>
      </c>
      <c r="E45" s="112">
        <f t="shared" si="3"/>
        <v>165631.19562077994</v>
      </c>
      <c r="F45" s="112">
        <f t="shared" si="3"/>
        <v>67871.47053074953</v>
      </c>
      <c r="G45" s="112">
        <f t="shared" si="3"/>
        <v>242068.76462093872</v>
      </c>
      <c r="H45" s="112">
        <f>SUM(E45:G45)</f>
        <v>475571.4307724682</v>
      </c>
      <c r="I45" s="114">
        <f>PERCENTILE(I57:I5056,$A45)</f>
        <v>379027.8214450854</v>
      </c>
      <c r="J45" s="67">
        <f>H45-I45</f>
        <v>96543.60932738282</v>
      </c>
    </row>
    <row r="46" spans="2:18" ht="12.75">
      <c r="B46" s="48"/>
      <c r="C46" s="68"/>
      <c r="D46" s="69"/>
      <c r="I46" s="63"/>
      <c r="L46" s="62"/>
      <c r="M46" s="62"/>
      <c r="N46" s="62"/>
      <c r="O46" s="62"/>
      <c r="P46" s="62"/>
      <c r="Q46" s="62"/>
      <c r="R46" s="62"/>
    </row>
    <row r="47" spans="2:18" ht="12.75">
      <c r="B47" s="48"/>
      <c r="C47" s="49"/>
      <c r="D47" s="63"/>
      <c r="I47" s="63"/>
      <c r="L47" s="62"/>
      <c r="M47" s="62"/>
      <c r="N47" s="62"/>
      <c r="O47" s="62"/>
      <c r="P47" s="62"/>
      <c r="Q47" s="62"/>
      <c r="R47" s="62"/>
    </row>
    <row r="48" spans="2:18" ht="12.75">
      <c r="B48" s="115" t="s">
        <v>57</v>
      </c>
      <c r="C48" s="115"/>
      <c r="D48" s="115"/>
      <c r="E48" s="115" t="s">
        <v>58</v>
      </c>
      <c r="F48" s="115"/>
      <c r="G48" s="115"/>
      <c r="H48" s="65"/>
      <c r="I48" s="37" t="s">
        <v>59</v>
      </c>
      <c r="L48" s="62"/>
      <c r="M48" s="62"/>
      <c r="N48" s="62"/>
      <c r="O48" s="62"/>
      <c r="P48" s="62"/>
      <c r="Q48" s="62"/>
      <c r="R48" s="62"/>
    </row>
    <row r="49" spans="1:18" ht="12.75">
      <c r="A49" s="9" t="s">
        <v>4</v>
      </c>
      <c r="B49" s="9" t="s">
        <v>5</v>
      </c>
      <c r="C49" s="9" t="s">
        <v>6</v>
      </c>
      <c r="D49" s="9" t="s">
        <v>27</v>
      </c>
      <c r="E49" s="9" t="s">
        <v>52</v>
      </c>
      <c r="F49" s="9" t="s">
        <v>53</v>
      </c>
      <c r="G49" s="9" t="s">
        <v>54</v>
      </c>
      <c r="H49" s="5"/>
      <c r="I49" s="64" t="s">
        <v>55</v>
      </c>
      <c r="K49" s="64"/>
      <c r="L49" s="9"/>
      <c r="M49" s="9"/>
      <c r="N49" s="9"/>
      <c r="O49" s="62"/>
      <c r="P49" s="62"/>
      <c r="Q49" s="62"/>
      <c r="R49" s="62"/>
    </row>
    <row r="50" spans="2:18" ht="12.75">
      <c r="B50" s="5"/>
      <c r="C50" s="5"/>
      <c r="D50" s="5"/>
      <c r="E50" s="78"/>
      <c r="L50" s="69"/>
      <c r="M50" s="69"/>
      <c r="N50" s="69"/>
      <c r="O50" s="62"/>
      <c r="P50" s="62"/>
      <c r="Q50" s="62"/>
      <c r="R50" s="62"/>
    </row>
    <row r="51" spans="1:14" ht="12.75">
      <c r="A51" s="16">
        <v>1</v>
      </c>
      <c r="B51" s="109">
        <f aca="true" ca="1" t="shared" si="4" ref="B51:D114">NORMSINV(RAND())</f>
        <v>-1.5585829592939704</v>
      </c>
      <c r="C51" s="109">
        <f ca="1" t="shared" si="4"/>
        <v>0.21398154518674234</v>
      </c>
      <c r="D51" s="109">
        <f ca="1" t="shared" si="4"/>
        <v>-2.103269139840048</v>
      </c>
      <c r="E51" s="79">
        <f>B51*$F$22</f>
        <v>-116893.72194704779</v>
      </c>
      <c r="F51" s="79">
        <f>B51*$F$23+C51*$G$23</f>
        <v>-5473.769987924906</v>
      </c>
      <c r="G51" s="79">
        <f>B51*$F$24+C51*$G$24+D51*$H$24</f>
        <v>-154113.75421405156</v>
      </c>
      <c r="I51" s="113">
        <f>SUM(E51:G51)</f>
        <v>-276481.2461490242</v>
      </c>
      <c r="L51" s="69"/>
      <c r="M51" s="69"/>
      <c r="N51" s="69"/>
    </row>
    <row r="52" spans="1:14" ht="12.75">
      <c r="A52" s="16">
        <v>2</v>
      </c>
      <c r="B52" s="109">
        <f ca="1" t="shared" si="4"/>
        <v>-0.05137556694395333</v>
      </c>
      <c r="C52" s="109">
        <f ca="1" t="shared" si="4"/>
        <v>-0.8832736446262295</v>
      </c>
      <c r="D52" s="109">
        <f ca="1" t="shared" si="4"/>
        <v>1.2960829113320411</v>
      </c>
      <c r="E52" s="79">
        <f aca="true" t="shared" si="5" ref="E52:E115">B52*$F$22</f>
        <v>-3853.1675207964995</v>
      </c>
      <c r="F52" s="79">
        <f aca="true" t="shared" si="6" ref="F52:F115">B52*$F$23+C52*$G$23</f>
        <v>-26042.097620439512</v>
      </c>
      <c r="G52" s="79">
        <f aca="true" t="shared" si="7" ref="G52:G115">B52*$F$24+C52*$G$24+D52*$H$24</f>
        <v>20251.77466830505</v>
      </c>
      <c r="I52" s="113">
        <f aca="true" t="shared" si="8" ref="I52:I115">SUM(E52:G52)</f>
        <v>-9643.49047293096</v>
      </c>
      <c r="L52" s="69"/>
      <c r="M52" s="69"/>
      <c r="N52" s="69"/>
    </row>
    <row r="53" spans="1:14" ht="12.75">
      <c r="A53" s="16">
        <v>3</v>
      </c>
      <c r="B53" s="109">
        <f ca="1" t="shared" si="4"/>
        <v>0.16178533753743668</v>
      </c>
      <c r="C53" s="109">
        <f ca="1" t="shared" si="4"/>
        <v>-1.8036768669761543</v>
      </c>
      <c r="D53" s="109">
        <f ca="1" t="shared" si="4"/>
        <v>0.6927176968619277</v>
      </c>
      <c r="E53" s="79">
        <f t="shared" si="5"/>
        <v>12133.90031530775</v>
      </c>
      <c r="F53" s="79">
        <f t="shared" si="6"/>
        <v>-51178.68847650584</v>
      </c>
      <c r="G53" s="79">
        <f t="shared" si="7"/>
        <v>-74503.39895670027</v>
      </c>
      <c r="I53" s="113">
        <f t="shared" si="8"/>
        <v>-113548.18711789837</v>
      </c>
      <c r="L53" s="69"/>
      <c r="M53" s="69"/>
      <c r="N53" s="69"/>
    </row>
    <row r="54" spans="1:14" ht="12.75">
      <c r="A54" s="16">
        <v>4</v>
      </c>
      <c r="B54" s="109">
        <f ca="1" t="shared" si="4"/>
        <v>0.4773788450929882</v>
      </c>
      <c r="C54" s="109">
        <f ca="1" t="shared" si="4"/>
        <v>0.9593492984636205</v>
      </c>
      <c r="D54" s="109">
        <f ca="1" t="shared" si="4"/>
        <v>-0.8812187129679652</v>
      </c>
      <c r="E54" s="79">
        <f t="shared" si="5"/>
        <v>35803.41338197412</v>
      </c>
      <c r="F54" s="79">
        <f t="shared" si="6"/>
        <v>31446.920259287697</v>
      </c>
      <c r="G54" s="79">
        <f t="shared" si="7"/>
        <v>20941.66495795751</v>
      </c>
      <c r="I54" s="113">
        <f t="shared" si="8"/>
        <v>88191.99859921934</v>
      </c>
      <c r="L54" s="69"/>
      <c r="M54" s="69"/>
      <c r="N54" s="69"/>
    </row>
    <row r="55" spans="1:14" ht="12.75">
      <c r="A55" s="16">
        <v>5</v>
      </c>
      <c r="B55" s="109">
        <f ca="1" t="shared" si="4"/>
        <v>-0.6742495821159715</v>
      </c>
      <c r="C55" s="109">
        <f ca="1" t="shared" si="4"/>
        <v>-1.9701799339012815</v>
      </c>
      <c r="D55" s="109">
        <f ca="1" t="shared" si="4"/>
        <v>-0.0564772399575674</v>
      </c>
      <c r="E55" s="79">
        <f t="shared" si="5"/>
        <v>-50568.718658697864</v>
      </c>
      <c r="F55" s="79">
        <f t="shared" si="6"/>
        <v>-62285.42741360748</v>
      </c>
      <c r="G55" s="79">
        <f t="shared" si="7"/>
        <v>-152442.74873628138</v>
      </c>
      <c r="I55" s="113">
        <f t="shared" si="8"/>
        <v>-265296.89480858675</v>
      </c>
      <c r="L55" s="69"/>
      <c r="M55" s="69"/>
      <c r="N55" s="69"/>
    </row>
    <row r="56" spans="1:14" ht="12.75">
      <c r="A56" s="16">
        <v>6</v>
      </c>
      <c r="B56" s="109">
        <f ca="1" t="shared" si="4"/>
        <v>1.0283381704389738</v>
      </c>
      <c r="C56" s="109">
        <f ca="1" t="shared" si="4"/>
        <v>-1.7907950845658531</v>
      </c>
      <c r="D56" s="109">
        <f ca="1" t="shared" si="4"/>
        <v>0.3231297707559093</v>
      </c>
      <c r="E56" s="79">
        <f t="shared" si="5"/>
        <v>77125.36278292304</v>
      </c>
      <c r="F56" s="79">
        <f t="shared" si="6"/>
        <v>-44305.36026416009</v>
      </c>
      <c r="G56" s="79">
        <f t="shared" si="7"/>
        <v>-76166.62846577787</v>
      </c>
      <c r="I56" s="113">
        <f t="shared" si="8"/>
        <v>-43346.62594701492</v>
      </c>
      <c r="L56" s="69"/>
      <c r="M56" s="69"/>
      <c r="N56" s="69"/>
    </row>
    <row r="57" spans="1:14" ht="12.75">
      <c r="A57" s="16">
        <v>7</v>
      </c>
      <c r="B57" s="109">
        <f ca="1" t="shared" si="4"/>
        <v>-0.4918994748490879</v>
      </c>
      <c r="C57" s="109">
        <f ca="1" t="shared" si="4"/>
        <v>1.1362419913930117</v>
      </c>
      <c r="D57" s="109">
        <f ca="1" t="shared" si="4"/>
        <v>0.2342440907495974</v>
      </c>
      <c r="E57" s="79">
        <f t="shared" si="5"/>
        <v>-36892.46061368159</v>
      </c>
      <c r="F57" s="79">
        <f t="shared" si="6"/>
        <v>29315.601263081986</v>
      </c>
      <c r="G57" s="79">
        <f t="shared" si="7"/>
        <v>79610.81947411958</v>
      </c>
      <c r="I57" s="113">
        <f t="shared" si="8"/>
        <v>72033.96012351997</v>
      </c>
      <c r="L57" s="69"/>
      <c r="M57" s="69"/>
      <c r="N57" s="69"/>
    </row>
    <row r="58" spans="1:9" ht="12.75">
      <c r="A58" s="16">
        <v>8</v>
      </c>
      <c r="B58" s="109">
        <f ca="1" t="shared" si="4"/>
        <v>-0.5206492591712897</v>
      </c>
      <c r="C58" s="109">
        <f ca="1" t="shared" si="4"/>
        <v>0.9453005044379259</v>
      </c>
      <c r="D58" s="109">
        <f ca="1" t="shared" si="4"/>
        <v>0.10203067772282862</v>
      </c>
      <c r="E58" s="79">
        <f t="shared" si="5"/>
        <v>-39048.69443784672</v>
      </c>
      <c r="F58" s="79">
        <f t="shared" si="6"/>
        <v>23553.62888758701</v>
      </c>
      <c r="G58" s="79">
        <f t="shared" si="7"/>
        <v>57779.97249441833</v>
      </c>
      <c r="I58" s="113">
        <f t="shared" si="8"/>
        <v>42284.90694415862</v>
      </c>
    </row>
    <row r="59" spans="1:9" ht="12.75">
      <c r="A59" s="16">
        <v>9</v>
      </c>
      <c r="B59" s="109">
        <f ca="1" t="shared" si="4"/>
        <v>-0.8393316437283576</v>
      </c>
      <c r="C59" s="109">
        <f ca="1" t="shared" si="4"/>
        <v>-1.5442014189384041</v>
      </c>
      <c r="D59" s="109">
        <f ca="1" t="shared" si="4"/>
        <v>0.39068867481460023</v>
      </c>
      <c r="E59" s="79">
        <f t="shared" si="5"/>
        <v>-62949.873279626816</v>
      </c>
      <c r="F59" s="79">
        <f t="shared" si="6"/>
        <v>-51149.98516849995</v>
      </c>
      <c r="G59" s="79">
        <f t="shared" si="7"/>
        <v>-99665.03607386186</v>
      </c>
      <c r="I59" s="113">
        <f t="shared" si="8"/>
        <v>-213764.89452198864</v>
      </c>
    </row>
    <row r="60" spans="1:9" ht="12.75">
      <c r="A60" s="16">
        <v>10</v>
      </c>
      <c r="B60" s="109">
        <f ca="1" t="shared" si="4"/>
        <v>-1.6961020129764703</v>
      </c>
      <c r="C60" s="109">
        <f ca="1" t="shared" si="4"/>
        <v>0.3071944620064806</v>
      </c>
      <c r="D60" s="109">
        <f ca="1" t="shared" si="4"/>
        <v>0.473080229148644</v>
      </c>
      <c r="E60" s="79">
        <f t="shared" si="5"/>
        <v>-127207.65097323527</v>
      </c>
      <c r="F60" s="79">
        <f t="shared" si="6"/>
        <v>-3797.572331836678</v>
      </c>
      <c r="G60" s="79">
        <f t="shared" si="7"/>
        <v>10024.069236596213</v>
      </c>
      <c r="I60" s="113">
        <f t="shared" si="8"/>
        <v>-120981.15406847573</v>
      </c>
    </row>
    <row r="61" spans="1:9" ht="12.75">
      <c r="A61" s="16">
        <v>11</v>
      </c>
      <c r="B61" s="109">
        <f ca="1" t="shared" si="4"/>
        <v>1.1896735010290418</v>
      </c>
      <c r="C61" s="109">
        <f ca="1" t="shared" si="4"/>
        <v>-0.9943120372549792</v>
      </c>
      <c r="D61" s="109">
        <f ca="1" t="shared" si="4"/>
        <v>0.48711018260120786</v>
      </c>
      <c r="E61" s="79">
        <f t="shared" si="5"/>
        <v>89225.51257717813</v>
      </c>
      <c r="F61" s="79">
        <f t="shared" si="6"/>
        <v>-19959.60345144796</v>
      </c>
      <c r="G61" s="79">
        <f t="shared" si="7"/>
        <v>-8353.7939586436</v>
      </c>
      <c r="I61" s="113">
        <f t="shared" si="8"/>
        <v>60912.115167086566</v>
      </c>
    </row>
    <row r="62" spans="1:9" ht="12.75">
      <c r="A62" s="16">
        <v>12</v>
      </c>
      <c r="B62" s="109">
        <f ca="1" t="shared" si="4"/>
        <v>0.2754086647285656</v>
      </c>
      <c r="C62" s="109">
        <f ca="1" t="shared" si="4"/>
        <v>-0.7983033310679462</v>
      </c>
      <c r="D62" s="109">
        <f ca="1" t="shared" si="4"/>
        <v>-0.5443624271945622</v>
      </c>
      <c r="E62" s="79">
        <f t="shared" si="5"/>
        <v>20655.649854642423</v>
      </c>
      <c r="F62" s="79">
        <f t="shared" si="6"/>
        <v>-21123.05131289622</v>
      </c>
      <c r="G62" s="79">
        <f t="shared" si="7"/>
        <v>-81350.77008716961</v>
      </c>
      <c r="I62" s="113">
        <f t="shared" si="8"/>
        <v>-81818.1715454234</v>
      </c>
    </row>
    <row r="63" spans="1:9" ht="12.75">
      <c r="A63" s="16">
        <v>13</v>
      </c>
      <c r="B63" s="109">
        <f ca="1" t="shared" si="4"/>
        <v>2.06039734862701</v>
      </c>
      <c r="C63" s="109">
        <f ca="1" t="shared" si="4"/>
        <v>0.8517258247354735</v>
      </c>
      <c r="D63" s="109">
        <f ca="1" t="shared" si="4"/>
        <v>-0.0006505483816339889</v>
      </c>
      <c r="E63" s="79">
        <f t="shared" si="5"/>
        <v>154529.80114702575</v>
      </c>
      <c r="F63" s="79">
        <f t="shared" si="6"/>
        <v>40193.37962521707</v>
      </c>
      <c r="G63" s="79">
        <f t="shared" si="7"/>
        <v>106346.45943956416</v>
      </c>
      <c r="I63" s="113">
        <f t="shared" si="8"/>
        <v>301069.640211807</v>
      </c>
    </row>
    <row r="64" spans="1:9" ht="12.75">
      <c r="A64" s="16">
        <v>14</v>
      </c>
      <c r="B64" s="109">
        <f ca="1" t="shared" si="4"/>
        <v>1.0864325602313252</v>
      </c>
      <c r="C64" s="109">
        <f ca="1" t="shared" si="4"/>
        <v>-0.6249717779556745</v>
      </c>
      <c r="D64" s="109">
        <f ca="1" t="shared" si="4"/>
        <v>0.23128226560226361</v>
      </c>
      <c r="E64" s="79">
        <f t="shared" si="5"/>
        <v>81482.44201734939</v>
      </c>
      <c r="F64" s="79">
        <f t="shared" si="6"/>
        <v>-10005.545457304815</v>
      </c>
      <c r="G64" s="79">
        <f t="shared" si="7"/>
        <v>-1890.7409945068448</v>
      </c>
      <c r="I64" s="113">
        <f t="shared" si="8"/>
        <v>69586.15556553772</v>
      </c>
    </row>
    <row r="65" spans="1:9" ht="12.75">
      <c r="A65" s="16">
        <v>15</v>
      </c>
      <c r="B65" s="109">
        <f ca="1" t="shared" si="4"/>
        <v>0.49611809536979623</v>
      </c>
      <c r="C65" s="109">
        <f ca="1" t="shared" si="4"/>
        <v>0.7022971238250466</v>
      </c>
      <c r="D65" s="109">
        <f ca="1" t="shared" si="4"/>
        <v>-1.2363813482564088</v>
      </c>
      <c r="E65" s="79">
        <f t="shared" si="5"/>
        <v>37208.857152734716</v>
      </c>
      <c r="F65" s="79">
        <f t="shared" si="6"/>
        <v>24120.773700251775</v>
      </c>
      <c r="G65" s="79">
        <f t="shared" si="7"/>
        <v>-18163.276984029042</v>
      </c>
      <c r="I65" s="113">
        <f t="shared" si="8"/>
        <v>43166.35386895745</v>
      </c>
    </row>
    <row r="66" spans="1:9" ht="12.75">
      <c r="A66" s="16">
        <v>16</v>
      </c>
      <c r="B66" s="109">
        <f ca="1" t="shared" si="4"/>
        <v>0.05673439985155551</v>
      </c>
      <c r="C66" s="109">
        <f ca="1" t="shared" si="4"/>
        <v>0.15892779654761285</v>
      </c>
      <c r="D66" s="109">
        <f ca="1" t="shared" si="4"/>
        <v>-1.111282831934648</v>
      </c>
      <c r="E66" s="79">
        <f t="shared" si="5"/>
        <v>4255.079988866663</v>
      </c>
      <c r="F66" s="79">
        <f t="shared" si="6"/>
        <v>5041.943318474256</v>
      </c>
      <c r="G66" s="79">
        <f t="shared" si="7"/>
        <v>-57428.081404556884</v>
      </c>
      <c r="I66" s="113">
        <f t="shared" si="8"/>
        <v>-48131.058097215966</v>
      </c>
    </row>
    <row r="67" spans="1:9" ht="12.75">
      <c r="A67" s="16">
        <v>17</v>
      </c>
      <c r="B67" s="109">
        <f ca="1" t="shared" si="4"/>
        <v>0.31415314786662896</v>
      </c>
      <c r="C67" s="109">
        <f ca="1" t="shared" si="4"/>
        <v>1.3111846502125246</v>
      </c>
      <c r="D67" s="109">
        <f ca="1" t="shared" si="4"/>
        <v>-0.2521067576913305</v>
      </c>
      <c r="E67" s="79">
        <f t="shared" si="5"/>
        <v>23561.48608999717</v>
      </c>
      <c r="F67" s="79">
        <f t="shared" si="6"/>
        <v>40442.62096456901</v>
      </c>
      <c r="G67" s="79">
        <f t="shared" si="7"/>
        <v>80140.47617178957</v>
      </c>
      <c r="I67" s="113">
        <f t="shared" si="8"/>
        <v>144144.58322635575</v>
      </c>
    </row>
    <row r="68" spans="1:9" ht="12.75">
      <c r="A68" s="16">
        <v>18</v>
      </c>
      <c r="B68" s="109">
        <f ca="1" t="shared" si="4"/>
        <v>-0.3495089974126324</v>
      </c>
      <c r="C68" s="109">
        <f ca="1" t="shared" si="4"/>
        <v>0.22415305900760207</v>
      </c>
      <c r="D68" s="109">
        <f ca="1" t="shared" si="4"/>
        <v>0.283721329875809</v>
      </c>
      <c r="E68" s="79">
        <f t="shared" si="5"/>
        <v>-26213.17480594743</v>
      </c>
      <c r="F68" s="79">
        <f t="shared" si="6"/>
        <v>3889.740503439441</v>
      </c>
      <c r="G68" s="79">
        <f t="shared" si="7"/>
        <v>24562.26803502685</v>
      </c>
      <c r="I68" s="113">
        <f t="shared" si="8"/>
        <v>2238.8337325188586</v>
      </c>
    </row>
    <row r="69" spans="1:9" ht="12.75">
      <c r="A69" s="16">
        <v>19</v>
      </c>
      <c r="B69" s="109">
        <f ca="1" t="shared" si="4"/>
        <v>0.018781624616039563</v>
      </c>
      <c r="C69" s="109">
        <f ca="1" t="shared" si="4"/>
        <v>-0.07493352176578102</v>
      </c>
      <c r="D69" s="109">
        <f ca="1" t="shared" si="4"/>
        <v>0.679547826044063</v>
      </c>
      <c r="E69" s="79">
        <f t="shared" si="5"/>
        <v>1408.6218462029672</v>
      </c>
      <c r="F69" s="79">
        <f t="shared" si="6"/>
        <v>-2035.75992941626</v>
      </c>
      <c r="G69" s="79">
        <f t="shared" si="7"/>
        <v>37888.11191878085</v>
      </c>
      <c r="I69" s="113">
        <f t="shared" si="8"/>
        <v>37260.97383556756</v>
      </c>
    </row>
    <row r="70" spans="1:9" ht="12.75">
      <c r="A70" s="16">
        <v>20</v>
      </c>
      <c r="B70" s="109">
        <f ca="1" t="shared" si="4"/>
        <v>1.0745410773682438</v>
      </c>
      <c r="C70" s="109">
        <f ca="1" t="shared" si="4"/>
        <v>1.393975620085624</v>
      </c>
      <c r="D70" s="109">
        <f ca="1" t="shared" si="4"/>
        <v>-1.5879162667072193</v>
      </c>
      <c r="E70" s="79">
        <f t="shared" si="5"/>
        <v>80590.58080261828</v>
      </c>
      <c r="F70" s="79">
        <f t="shared" si="6"/>
        <v>48550.39079234267</v>
      </c>
      <c r="G70" s="79">
        <f t="shared" si="7"/>
        <v>20247.250022145716</v>
      </c>
      <c r="I70" s="113">
        <f t="shared" si="8"/>
        <v>149388.22161710667</v>
      </c>
    </row>
    <row r="71" spans="1:9" ht="12.75">
      <c r="A71" s="16">
        <v>21</v>
      </c>
      <c r="B71" s="109">
        <f ca="1" t="shared" si="4"/>
        <v>2.0760696585266256</v>
      </c>
      <c r="C71" s="109">
        <f ca="1" t="shared" si="4"/>
        <v>-0.9564623977671467</v>
      </c>
      <c r="D71" s="109">
        <f ca="1" t="shared" si="4"/>
        <v>-0.4203264978328153</v>
      </c>
      <c r="E71" s="79">
        <f t="shared" si="5"/>
        <v>155705.22438949693</v>
      </c>
      <c r="F71" s="79">
        <f t="shared" si="6"/>
        <v>-12212.19959474361</v>
      </c>
      <c r="G71" s="79">
        <f t="shared" si="7"/>
        <v>-41496.81367840164</v>
      </c>
      <c r="I71" s="113">
        <f t="shared" si="8"/>
        <v>101996.21111635168</v>
      </c>
    </row>
    <row r="72" spans="1:9" ht="12.75">
      <c r="A72" s="16">
        <v>22</v>
      </c>
      <c r="B72" s="109">
        <f ca="1" t="shared" si="4"/>
        <v>0.32403735485636886</v>
      </c>
      <c r="C72" s="109">
        <f ca="1" t="shared" si="4"/>
        <v>0.8506954316860484</v>
      </c>
      <c r="D72" s="109">
        <f ca="1" t="shared" si="4"/>
        <v>0.8736720432940008</v>
      </c>
      <c r="E72" s="79">
        <f t="shared" si="5"/>
        <v>24302.801614227665</v>
      </c>
      <c r="F72" s="79">
        <f t="shared" si="6"/>
        <v>27140.749458533726</v>
      </c>
      <c r="G72" s="79">
        <f t="shared" si="7"/>
        <v>119715.61605727284</v>
      </c>
      <c r="I72" s="113">
        <f t="shared" si="8"/>
        <v>171159.16713003424</v>
      </c>
    </row>
    <row r="73" spans="1:9" ht="12.75">
      <c r="A73" s="16">
        <v>23</v>
      </c>
      <c r="B73" s="109">
        <f ca="1" t="shared" si="4"/>
        <v>-0.59254856198161</v>
      </c>
      <c r="C73" s="109">
        <f ca="1" t="shared" si="4"/>
        <v>-0.46486154962200643</v>
      </c>
      <c r="D73" s="109">
        <f ca="1" t="shared" si="4"/>
        <v>-1.435751000002206</v>
      </c>
      <c r="E73" s="79">
        <f t="shared" si="5"/>
        <v>-44441.14214862075</v>
      </c>
      <c r="F73" s="79">
        <f t="shared" si="6"/>
        <v>-17947.1220146986</v>
      </c>
      <c r="G73" s="79">
        <f t="shared" si="7"/>
        <v>-135217.0793969081</v>
      </c>
      <c r="I73" s="113">
        <f t="shared" si="8"/>
        <v>-197605.34356022745</v>
      </c>
    </row>
    <row r="74" spans="1:9" ht="12.75">
      <c r="A74" s="16">
        <v>24</v>
      </c>
      <c r="B74" s="109">
        <f ca="1" t="shared" si="4"/>
        <v>0.047139816797363274</v>
      </c>
      <c r="C74" s="109">
        <f ca="1" t="shared" si="4"/>
        <v>0.9128092731793929</v>
      </c>
      <c r="D74" s="109">
        <f ca="1" t="shared" si="4"/>
        <v>2.173524951502051</v>
      </c>
      <c r="E74" s="79">
        <f t="shared" si="5"/>
        <v>3535.4862598022455</v>
      </c>
      <c r="F74" s="79">
        <f t="shared" si="6"/>
        <v>26868.261975636364</v>
      </c>
      <c r="G74" s="79">
        <f t="shared" si="7"/>
        <v>198617.60922536405</v>
      </c>
      <c r="I74" s="113">
        <f t="shared" si="8"/>
        <v>229021.35746080265</v>
      </c>
    </row>
    <row r="75" spans="1:9" ht="12.75">
      <c r="A75" s="16">
        <v>25</v>
      </c>
      <c r="B75" s="109">
        <f ca="1" t="shared" si="4"/>
        <v>0.8154795244922042</v>
      </c>
      <c r="C75" s="109">
        <f ca="1" t="shared" si="4"/>
        <v>-0.5837527857954639</v>
      </c>
      <c r="D75" s="109">
        <f ca="1" t="shared" si="4"/>
        <v>-0.9047222983759939</v>
      </c>
      <c r="E75" s="79">
        <f t="shared" si="5"/>
        <v>61160.96433691531</v>
      </c>
      <c r="F75" s="79">
        <f t="shared" si="6"/>
        <v>-10840.389698968596</v>
      </c>
      <c r="G75" s="79">
        <f t="shared" si="7"/>
        <v>-76587.39727573012</v>
      </c>
      <c r="I75" s="113">
        <f t="shared" si="8"/>
        <v>-26266.822637783407</v>
      </c>
    </row>
    <row r="76" spans="1:9" ht="12.75">
      <c r="A76" s="16">
        <v>26</v>
      </c>
      <c r="B76" s="109">
        <f ca="1" t="shared" si="4"/>
        <v>-2.655731815701805</v>
      </c>
      <c r="C76" s="109">
        <f ca="1" t="shared" si="4"/>
        <v>0.49687897646022683</v>
      </c>
      <c r="D76" s="109">
        <f ca="1" t="shared" si="4"/>
        <v>0.6965444961794169</v>
      </c>
      <c r="E76" s="79">
        <f t="shared" si="5"/>
        <v>-199179.88617763537</v>
      </c>
      <c r="F76" s="79">
        <f t="shared" si="6"/>
        <v>-5484.958610930695</v>
      </c>
      <c r="G76" s="79">
        <f t="shared" si="7"/>
        <v>14002.635881691873</v>
      </c>
      <c r="I76" s="113">
        <f t="shared" si="8"/>
        <v>-190662.20890687418</v>
      </c>
    </row>
    <row r="77" spans="1:9" ht="12.75">
      <c r="A77" s="16">
        <v>27</v>
      </c>
      <c r="B77" s="109">
        <f ca="1" t="shared" si="4"/>
        <v>-1.097705701920873</v>
      </c>
      <c r="C77" s="109">
        <f ca="1" t="shared" si="4"/>
        <v>-1.03732366674789</v>
      </c>
      <c r="D77" s="109">
        <f ca="1" t="shared" si="4"/>
        <v>2.6816596569321636</v>
      </c>
      <c r="E77" s="79">
        <f t="shared" si="5"/>
        <v>-82327.92764406546</v>
      </c>
      <c r="F77" s="79">
        <f t="shared" si="6"/>
        <v>-38364.322408966975</v>
      </c>
      <c r="G77" s="79">
        <f t="shared" si="7"/>
        <v>71659.40910241703</v>
      </c>
      <c r="I77" s="113">
        <f t="shared" si="8"/>
        <v>-49032.84095061541</v>
      </c>
    </row>
    <row r="78" spans="1:9" ht="12.75">
      <c r="A78" s="16">
        <v>28</v>
      </c>
      <c r="B78" s="109">
        <f ca="1" t="shared" si="4"/>
        <v>0.1017471599287518</v>
      </c>
      <c r="C78" s="109">
        <f ca="1" t="shared" si="4"/>
        <v>1.3659188852836808</v>
      </c>
      <c r="D78" s="109">
        <f ca="1" t="shared" si="4"/>
        <v>-0.4228564690453426</v>
      </c>
      <c r="E78" s="79">
        <f t="shared" si="5"/>
        <v>7631.036994656385</v>
      </c>
      <c r="F78" s="79">
        <f t="shared" si="6"/>
        <v>40439.46191176985</v>
      </c>
      <c r="G78" s="79">
        <f t="shared" si="7"/>
        <v>68109.78627862762</v>
      </c>
      <c r="I78" s="113">
        <f t="shared" si="8"/>
        <v>116180.28518505386</v>
      </c>
    </row>
    <row r="79" spans="1:9" ht="12.75">
      <c r="A79" s="16">
        <v>29</v>
      </c>
      <c r="B79" s="109">
        <f ca="1" t="shared" si="4"/>
        <v>0.03911186283813582</v>
      </c>
      <c r="C79" s="109">
        <f ca="1" t="shared" si="4"/>
        <v>-1.1489570605068224</v>
      </c>
      <c r="D79" s="109">
        <f ca="1" t="shared" si="4"/>
        <v>0.18240722252820096</v>
      </c>
      <c r="E79" s="79">
        <f t="shared" si="5"/>
        <v>2933.3897128601866</v>
      </c>
      <c r="F79" s="79">
        <f t="shared" si="6"/>
        <v>-33080.847735091615</v>
      </c>
      <c r="G79" s="79">
        <f t="shared" si="7"/>
        <v>-65166.23356364017</v>
      </c>
      <c r="I79" s="113">
        <f t="shared" si="8"/>
        <v>-95313.6915858716</v>
      </c>
    </row>
    <row r="80" spans="1:9" ht="12.75">
      <c r="A80" s="16">
        <v>30</v>
      </c>
      <c r="B80" s="109">
        <f ca="1" t="shared" si="4"/>
        <v>-1.4428950955687188</v>
      </c>
      <c r="C80" s="109">
        <f ca="1" t="shared" si="4"/>
        <v>3.0353512626531307</v>
      </c>
      <c r="D80" s="109">
        <f ca="1" t="shared" si="4"/>
        <v>1.1406706081534068</v>
      </c>
      <c r="E80" s="79">
        <f t="shared" si="5"/>
        <v>-108217.13216765391</v>
      </c>
      <c r="F80" s="79">
        <f t="shared" si="6"/>
        <v>77347.27345932384</v>
      </c>
      <c r="G80" s="79">
        <f t="shared" si="7"/>
        <v>241812.94698747207</v>
      </c>
      <c r="I80" s="113">
        <f t="shared" si="8"/>
        <v>210943.088279142</v>
      </c>
    </row>
    <row r="81" spans="1:9" ht="12.75">
      <c r="A81" s="16">
        <v>31</v>
      </c>
      <c r="B81" s="109">
        <f ca="1" t="shared" si="4"/>
        <v>1.1008051462862554</v>
      </c>
      <c r="C81" s="109">
        <f ca="1" t="shared" si="4"/>
        <v>-0.4352429766878013</v>
      </c>
      <c r="D81" s="109">
        <f ca="1" t="shared" si="4"/>
        <v>0.11590318929602766</v>
      </c>
      <c r="E81" s="79">
        <f t="shared" si="5"/>
        <v>82560.38597146915</v>
      </c>
      <c r="F81" s="79">
        <f t="shared" si="6"/>
        <v>-4386.627404845067</v>
      </c>
      <c r="G81" s="79">
        <f t="shared" si="7"/>
        <v>4033.2401550762715</v>
      </c>
      <c r="I81" s="113">
        <f t="shared" si="8"/>
        <v>82206.99872170035</v>
      </c>
    </row>
    <row r="82" spans="1:9" ht="12.75">
      <c r="A82" s="16">
        <v>32</v>
      </c>
      <c r="B82" s="109">
        <f ca="1" t="shared" si="4"/>
        <v>0.7649479897284501</v>
      </c>
      <c r="C82" s="109">
        <f ca="1" t="shared" si="4"/>
        <v>-3.482209363274431</v>
      </c>
      <c r="D82" s="109">
        <f ca="1" t="shared" si="4"/>
        <v>-0.5253169128836082</v>
      </c>
      <c r="E82" s="79">
        <f t="shared" si="5"/>
        <v>57371.09922963376</v>
      </c>
      <c r="F82" s="79">
        <f t="shared" si="6"/>
        <v>-95411.93161680717</v>
      </c>
      <c r="G82" s="79">
        <f t="shared" si="7"/>
        <v>-249574.6002926847</v>
      </c>
      <c r="I82" s="113">
        <f t="shared" si="8"/>
        <v>-287615.4326798581</v>
      </c>
    </row>
    <row r="83" spans="1:9" ht="12.75">
      <c r="A83" s="16">
        <v>33</v>
      </c>
      <c r="B83" s="109">
        <f ca="1" t="shared" si="4"/>
        <v>-0.7972581730530477</v>
      </c>
      <c r="C83" s="109">
        <f ca="1" t="shared" si="4"/>
        <v>0.8579672401176723</v>
      </c>
      <c r="D83" s="109">
        <f ca="1" t="shared" si="4"/>
        <v>-0.4746042929953108</v>
      </c>
      <c r="E83" s="79">
        <f t="shared" si="5"/>
        <v>-59794.36297897858</v>
      </c>
      <c r="F83" s="79">
        <f t="shared" si="6"/>
        <v>18942.259946356782</v>
      </c>
      <c r="G83" s="79">
        <f t="shared" si="7"/>
        <v>9258.669855893899</v>
      </c>
      <c r="I83" s="113">
        <f t="shared" si="8"/>
        <v>-31593.433176727896</v>
      </c>
    </row>
    <row r="84" spans="1:9" ht="12.75">
      <c r="A84" s="16">
        <v>34</v>
      </c>
      <c r="B84" s="109">
        <f ca="1" t="shared" si="4"/>
        <v>-0.466525861150751</v>
      </c>
      <c r="C84" s="109">
        <f ca="1" t="shared" si="4"/>
        <v>-0.07116879043631316</v>
      </c>
      <c r="D84" s="109">
        <f ca="1" t="shared" si="4"/>
        <v>-0.8998053424262253</v>
      </c>
      <c r="E84" s="79">
        <f t="shared" si="5"/>
        <v>-34989.439586306326</v>
      </c>
      <c r="F84" s="79">
        <f t="shared" si="6"/>
        <v>-5566.210509602382</v>
      </c>
      <c r="G84" s="79">
        <f t="shared" si="7"/>
        <v>-72151.45861821553</v>
      </c>
      <c r="I84" s="113">
        <f t="shared" si="8"/>
        <v>-112707.10871412425</v>
      </c>
    </row>
    <row r="85" spans="1:9" ht="12.75">
      <c r="A85" s="16">
        <v>35</v>
      </c>
      <c r="B85" s="109">
        <f ca="1" t="shared" si="4"/>
        <v>-1.8141293452814877</v>
      </c>
      <c r="C85" s="109">
        <f ca="1" t="shared" si="4"/>
        <v>-1.9968930896840082</v>
      </c>
      <c r="D85" s="109">
        <f ca="1" t="shared" si="4"/>
        <v>0.6176795921174307</v>
      </c>
      <c r="E85" s="79">
        <f t="shared" si="5"/>
        <v>-136059.70089611158</v>
      </c>
      <c r="F85" s="79">
        <f t="shared" si="6"/>
        <v>-71610.47269338244</v>
      </c>
      <c r="G85" s="79">
        <f t="shared" si="7"/>
        <v>-139157.30076640187</v>
      </c>
      <c r="I85" s="113">
        <f t="shared" si="8"/>
        <v>-346827.4743558959</v>
      </c>
    </row>
    <row r="86" spans="1:9" ht="12.75">
      <c r="A86" s="16">
        <v>36</v>
      </c>
      <c r="B86" s="109">
        <f ca="1" t="shared" si="4"/>
        <v>0.7227262190845349</v>
      </c>
      <c r="C86" s="109">
        <f ca="1" t="shared" si="4"/>
        <v>-1.606327526955463</v>
      </c>
      <c r="D86" s="109">
        <f ca="1" t="shared" si="4"/>
        <v>-0.2491336353252786</v>
      </c>
      <c r="E86" s="79">
        <f t="shared" si="5"/>
        <v>54204.46643134012</v>
      </c>
      <c r="F86" s="79">
        <f t="shared" si="6"/>
        <v>-41239.1515602639</v>
      </c>
      <c r="G86" s="79">
        <f t="shared" si="7"/>
        <v>-106769.19255442504</v>
      </c>
      <c r="I86" s="113">
        <f t="shared" si="8"/>
        <v>-93803.87768334881</v>
      </c>
    </row>
    <row r="87" spans="1:9" ht="12.75">
      <c r="A87" s="16">
        <v>37</v>
      </c>
      <c r="B87" s="109">
        <f ca="1" t="shared" si="4"/>
        <v>-0.16639285877965215</v>
      </c>
      <c r="C87" s="109">
        <f ca="1" t="shared" si="4"/>
        <v>1.7287452585525172</v>
      </c>
      <c r="D87" s="109">
        <f ca="1" t="shared" si="4"/>
        <v>2.4528047366561267</v>
      </c>
      <c r="E87" s="79">
        <f t="shared" si="5"/>
        <v>-12479.464408473912</v>
      </c>
      <c r="F87" s="79">
        <f t="shared" si="6"/>
        <v>48967.565530719614</v>
      </c>
      <c r="G87" s="79">
        <f t="shared" si="7"/>
        <v>266049.95325349557</v>
      </c>
      <c r="I87" s="113">
        <f t="shared" si="8"/>
        <v>302538.0543757413</v>
      </c>
    </row>
    <row r="88" spans="1:9" ht="12.75">
      <c r="A88" s="16">
        <v>38</v>
      </c>
      <c r="B88" s="109">
        <f ca="1" t="shared" si="4"/>
        <v>1.009054717603215</v>
      </c>
      <c r="C88" s="109">
        <f ca="1" t="shared" si="4"/>
        <v>2.662414450101438</v>
      </c>
      <c r="D88" s="109">
        <f ca="1" t="shared" si="4"/>
        <v>-0.16942622846474653</v>
      </c>
      <c r="E88" s="79">
        <f t="shared" si="5"/>
        <v>75679.10382024113</v>
      </c>
      <c r="F88" s="79">
        <f t="shared" si="6"/>
        <v>84904.06157661047</v>
      </c>
      <c r="G88" s="79">
        <f t="shared" si="7"/>
        <v>192961.42867539698</v>
      </c>
      <c r="I88" s="113">
        <f t="shared" si="8"/>
        <v>353544.59407224855</v>
      </c>
    </row>
    <row r="89" spans="1:9" ht="12.75">
      <c r="A89" s="16">
        <v>39</v>
      </c>
      <c r="B89" s="109">
        <f ca="1" t="shared" si="4"/>
        <v>0.21097576640553722</v>
      </c>
      <c r="C89" s="109">
        <f ca="1" t="shared" si="4"/>
        <v>0.9963970389222283</v>
      </c>
      <c r="D89" s="109">
        <f ca="1" t="shared" si="4"/>
        <v>0.5633449438538729</v>
      </c>
      <c r="E89" s="79">
        <f t="shared" si="5"/>
        <v>15823.182480415291</v>
      </c>
      <c r="F89" s="79">
        <f t="shared" si="6"/>
        <v>30525.036782712836</v>
      </c>
      <c r="G89" s="79">
        <f t="shared" si="7"/>
        <v>107451.80752147411</v>
      </c>
      <c r="I89" s="113">
        <f t="shared" si="8"/>
        <v>153800.02678460223</v>
      </c>
    </row>
    <row r="90" spans="1:9" ht="12.75">
      <c r="A90" s="16">
        <v>40</v>
      </c>
      <c r="B90" s="109">
        <f ca="1" t="shared" si="4"/>
        <v>1.1617188650444703</v>
      </c>
      <c r="C90" s="109">
        <f ca="1" t="shared" si="4"/>
        <v>1.1516218530599769</v>
      </c>
      <c r="D90" s="109">
        <f ca="1" t="shared" si="4"/>
        <v>0.6257700826841368</v>
      </c>
      <c r="E90" s="79">
        <f t="shared" si="5"/>
        <v>87128.91487833527</v>
      </c>
      <c r="F90" s="79">
        <f t="shared" si="6"/>
        <v>42164.48342305714</v>
      </c>
      <c r="G90" s="79">
        <f t="shared" si="7"/>
        <v>144406.4215497232</v>
      </c>
      <c r="I90" s="113">
        <f t="shared" si="8"/>
        <v>273699.8198511156</v>
      </c>
    </row>
    <row r="91" spans="1:9" ht="12.75">
      <c r="A91" s="16">
        <v>41</v>
      </c>
      <c r="B91" s="109">
        <f ca="1" t="shared" si="4"/>
        <v>-1.581130159660951</v>
      </c>
      <c r="C91" s="109">
        <f ca="1" t="shared" si="4"/>
        <v>0.8714253289418996</v>
      </c>
      <c r="D91" s="109">
        <f ca="1" t="shared" si="4"/>
        <v>0.9460313774561397</v>
      </c>
      <c r="E91" s="79">
        <f t="shared" si="5"/>
        <v>-118584.76197457133</v>
      </c>
      <c r="F91" s="79">
        <f t="shared" si="6"/>
        <v>13454.1422009576</v>
      </c>
      <c r="G91" s="79">
        <f t="shared" si="7"/>
        <v>80391.32239453628</v>
      </c>
      <c r="I91" s="113">
        <f t="shared" si="8"/>
        <v>-24739.29737907744</v>
      </c>
    </row>
    <row r="92" spans="1:9" ht="12.75">
      <c r="A92" s="16">
        <v>42</v>
      </c>
      <c r="B92" s="109">
        <f ca="1" t="shared" si="4"/>
        <v>2.136875152544971</v>
      </c>
      <c r="C92" s="109">
        <f ca="1" t="shared" si="4"/>
        <v>-0.9230073387288018</v>
      </c>
      <c r="D92" s="109">
        <f ca="1" t="shared" si="4"/>
        <v>0.6163260551213934</v>
      </c>
      <c r="E92" s="79">
        <f t="shared" si="5"/>
        <v>160265.63644087283</v>
      </c>
      <c r="F92" s="79">
        <f t="shared" si="6"/>
        <v>-10784.376740841799</v>
      </c>
      <c r="G92" s="79">
        <f t="shared" si="7"/>
        <v>27032.79375445073</v>
      </c>
      <c r="I92" s="113">
        <f t="shared" si="8"/>
        <v>176514.05345448176</v>
      </c>
    </row>
    <row r="93" spans="1:9" ht="12.75">
      <c r="A93" s="16">
        <v>43</v>
      </c>
      <c r="B93" s="109">
        <f ca="1" t="shared" si="4"/>
        <v>-1.1003730230602318</v>
      </c>
      <c r="C93" s="109">
        <f ca="1" t="shared" si="4"/>
        <v>0.46454017088454447</v>
      </c>
      <c r="D93" s="109">
        <f ca="1" t="shared" si="4"/>
        <v>0.43201020931491396</v>
      </c>
      <c r="E93" s="79">
        <f t="shared" si="5"/>
        <v>-82527.97672951738</v>
      </c>
      <c r="F93" s="79">
        <f t="shared" si="6"/>
        <v>5240.874918149675</v>
      </c>
      <c r="G93" s="79">
        <f t="shared" si="7"/>
        <v>32217.920865503926</v>
      </c>
      <c r="I93" s="113">
        <f t="shared" si="8"/>
        <v>-45069.18094586377</v>
      </c>
    </row>
    <row r="94" spans="1:9" ht="12.75">
      <c r="A94" s="16">
        <v>44</v>
      </c>
      <c r="B94" s="109">
        <f ca="1" t="shared" si="4"/>
        <v>-2.2909620029553075</v>
      </c>
      <c r="C94" s="109">
        <f ca="1" t="shared" si="4"/>
        <v>0.033685466702242206</v>
      </c>
      <c r="D94" s="109">
        <f ca="1" t="shared" si="4"/>
        <v>0.8214028954750758</v>
      </c>
      <c r="E94" s="79">
        <f t="shared" si="5"/>
        <v>-171822.15022164807</v>
      </c>
      <c r="F94" s="79">
        <f t="shared" si="6"/>
        <v>-16203.740635562244</v>
      </c>
      <c r="G94" s="79">
        <f t="shared" si="7"/>
        <v>-770.3223618504417</v>
      </c>
      <c r="I94" s="113">
        <f t="shared" si="8"/>
        <v>-188796.21321906077</v>
      </c>
    </row>
    <row r="95" spans="1:9" ht="12.75">
      <c r="A95" s="16">
        <v>45</v>
      </c>
      <c r="B95" s="109">
        <f ca="1" t="shared" si="4"/>
        <v>1.2288405802484172</v>
      </c>
      <c r="C95" s="109">
        <f ca="1" t="shared" si="4"/>
        <v>-1.0881959368541216</v>
      </c>
      <c r="D95" s="109">
        <f ca="1" t="shared" si="4"/>
        <v>1.0233494625778699</v>
      </c>
      <c r="E95" s="79">
        <f t="shared" si="5"/>
        <v>92163.0435186313</v>
      </c>
      <c r="F95" s="79">
        <f t="shared" si="6"/>
        <v>-22392.931204486304</v>
      </c>
      <c r="G95" s="79">
        <f t="shared" si="7"/>
        <v>19778.147768993702</v>
      </c>
      <c r="I95" s="113">
        <f t="shared" si="8"/>
        <v>89548.2600831387</v>
      </c>
    </row>
    <row r="96" spans="1:9" ht="12.75">
      <c r="A96" s="16">
        <v>46</v>
      </c>
      <c r="B96" s="109">
        <f ca="1" t="shared" si="4"/>
        <v>0.6328665830909326</v>
      </c>
      <c r="C96" s="109">
        <f ca="1" t="shared" si="4"/>
        <v>-1.195859049518115</v>
      </c>
      <c r="D96" s="109">
        <f ca="1" t="shared" si="4"/>
        <v>0.04130483963787984</v>
      </c>
      <c r="E96" s="79">
        <f t="shared" si="5"/>
        <v>47464.993731819945</v>
      </c>
      <c r="F96" s="79">
        <f t="shared" si="6"/>
        <v>-29990.067000781186</v>
      </c>
      <c r="G96" s="79">
        <f t="shared" si="7"/>
        <v>-63052.37846474668</v>
      </c>
      <c r="I96" s="113">
        <f t="shared" si="8"/>
        <v>-45577.45173370792</v>
      </c>
    </row>
    <row r="97" spans="1:9" ht="12.75">
      <c r="A97" s="16">
        <v>47</v>
      </c>
      <c r="B97" s="109">
        <f ca="1" t="shared" si="4"/>
        <v>-0.028212620293193</v>
      </c>
      <c r="C97" s="109">
        <f ca="1" t="shared" si="4"/>
        <v>-0.29067332237339294</v>
      </c>
      <c r="D97" s="109">
        <f ca="1" t="shared" si="4"/>
        <v>0.13644212502753567</v>
      </c>
      <c r="E97" s="79">
        <f t="shared" si="5"/>
        <v>-2115.946521989475</v>
      </c>
      <c r="F97" s="79">
        <f t="shared" si="6"/>
        <v>-8654.891677740929</v>
      </c>
      <c r="G97" s="79">
        <f t="shared" si="7"/>
        <v>-11744.627488011596</v>
      </c>
      <c r="I97" s="113">
        <f t="shared" si="8"/>
        <v>-22515.465687742</v>
      </c>
    </row>
    <row r="98" spans="1:9" ht="12.75">
      <c r="A98" s="16">
        <v>48</v>
      </c>
      <c r="B98" s="109">
        <f ca="1" t="shared" si="4"/>
        <v>-0.9414724901388412</v>
      </c>
      <c r="C98" s="109">
        <f ca="1" t="shared" si="4"/>
        <v>1.4267704985515772</v>
      </c>
      <c r="D98" s="109">
        <f ca="1" t="shared" si="4"/>
        <v>-0.3192258359516644</v>
      </c>
      <c r="E98" s="79">
        <f t="shared" si="5"/>
        <v>-70610.43676041308</v>
      </c>
      <c r="F98" s="79">
        <f t="shared" si="6"/>
        <v>34382.89417208604</v>
      </c>
      <c r="G98" s="79">
        <f t="shared" si="7"/>
        <v>53918.7455436616</v>
      </c>
      <c r="I98" s="113">
        <f t="shared" si="8"/>
        <v>17691.202955334556</v>
      </c>
    </row>
    <row r="99" spans="1:9" ht="12.75">
      <c r="A99" s="16">
        <v>49</v>
      </c>
      <c r="B99" s="109">
        <f ca="1" t="shared" si="4"/>
        <v>-0.07471893337549257</v>
      </c>
      <c r="C99" s="109">
        <f ca="1" t="shared" si="4"/>
        <v>-0.9853839965574078</v>
      </c>
      <c r="D99" s="109">
        <f ca="1" t="shared" si="4"/>
        <v>0.654878428504305</v>
      </c>
      <c r="E99" s="79">
        <f t="shared" si="5"/>
        <v>-5603.920003161943</v>
      </c>
      <c r="F99" s="79">
        <f t="shared" si="6"/>
        <v>-29183.2105624623</v>
      </c>
      <c r="G99" s="79">
        <f t="shared" si="7"/>
        <v>-27289.213044206248</v>
      </c>
      <c r="I99" s="113">
        <f t="shared" si="8"/>
        <v>-62076.34360983049</v>
      </c>
    </row>
    <row r="100" spans="1:9" ht="12.75">
      <c r="A100" s="16">
        <v>50</v>
      </c>
      <c r="B100" s="109">
        <f ca="1" t="shared" si="4"/>
        <v>1.1691141995550511</v>
      </c>
      <c r="C100" s="109">
        <f ca="1" t="shared" si="4"/>
        <v>0.3724787214941321</v>
      </c>
      <c r="D100" s="109">
        <f ca="1" t="shared" si="4"/>
        <v>0.3208158318953255</v>
      </c>
      <c r="E100" s="79">
        <f t="shared" si="5"/>
        <v>87683.56496662884</v>
      </c>
      <c r="F100" s="79">
        <f t="shared" si="6"/>
        <v>19587.885635388415</v>
      </c>
      <c r="G100" s="79">
        <f t="shared" si="7"/>
        <v>72954.56253145944</v>
      </c>
      <c r="I100" s="113">
        <f t="shared" si="8"/>
        <v>180226.0131334767</v>
      </c>
    </row>
    <row r="101" spans="1:9" ht="12.75">
      <c r="A101" s="16">
        <v>51</v>
      </c>
      <c r="B101" s="109">
        <f ca="1" t="shared" si="4"/>
        <v>-2.9003757658511926</v>
      </c>
      <c r="C101" s="109">
        <f ca="1" t="shared" si="4"/>
        <v>0.5620429924592918</v>
      </c>
      <c r="D101" s="109">
        <f ca="1" t="shared" si="4"/>
        <v>0.13675177823336726</v>
      </c>
      <c r="E101" s="79">
        <f t="shared" si="5"/>
        <v>-217528.18243883946</v>
      </c>
      <c r="F101" s="79">
        <f t="shared" si="6"/>
        <v>-5426.944621528308</v>
      </c>
      <c r="G101" s="79">
        <f t="shared" si="7"/>
        <v>-22419.61901446504</v>
      </c>
      <c r="I101" s="113">
        <f t="shared" si="8"/>
        <v>-245374.7460748328</v>
      </c>
    </row>
    <row r="102" spans="1:9" ht="12.75">
      <c r="A102" s="16">
        <v>52</v>
      </c>
      <c r="B102" s="109">
        <f ca="1" t="shared" si="4"/>
        <v>-1.7221688949539478</v>
      </c>
      <c r="C102" s="109">
        <f ca="1" t="shared" si="4"/>
        <v>1.602076095683434</v>
      </c>
      <c r="D102" s="109">
        <f ca="1" t="shared" si="4"/>
        <v>0.5648554868309243</v>
      </c>
      <c r="E102" s="79">
        <f t="shared" si="5"/>
        <v>-129162.66712154608</v>
      </c>
      <c r="F102" s="79">
        <f t="shared" si="6"/>
        <v>33619.83857238744</v>
      </c>
      <c r="G102" s="79">
        <f t="shared" si="7"/>
        <v>102489.83979529055</v>
      </c>
      <c r="I102" s="113">
        <f t="shared" si="8"/>
        <v>6947.011246131908</v>
      </c>
    </row>
    <row r="103" spans="1:9" ht="12.75">
      <c r="A103" s="16">
        <v>53</v>
      </c>
      <c r="B103" s="109">
        <f ca="1" t="shared" si="4"/>
        <v>0.5366972318151972</v>
      </c>
      <c r="C103" s="109">
        <f ca="1" t="shared" si="4"/>
        <v>-1.5598125819253794</v>
      </c>
      <c r="D103" s="109">
        <f ca="1" t="shared" si="4"/>
        <v>1.0262435382591986</v>
      </c>
      <c r="E103" s="79">
        <f t="shared" si="5"/>
        <v>40252.292386139794</v>
      </c>
      <c r="F103" s="79">
        <f t="shared" si="6"/>
        <v>-41283.23190889942</v>
      </c>
      <c r="G103" s="79">
        <f t="shared" si="7"/>
        <v>-28291.917036249382</v>
      </c>
      <c r="I103" s="113">
        <f t="shared" si="8"/>
        <v>-29322.856559009007</v>
      </c>
    </row>
    <row r="104" spans="1:9" ht="12.75">
      <c r="A104" s="16">
        <v>54</v>
      </c>
      <c r="B104" s="109">
        <f ca="1" t="shared" si="4"/>
        <v>-0.019012061610306635</v>
      </c>
      <c r="C104" s="109">
        <f ca="1" t="shared" si="4"/>
        <v>-0.6714263837450467</v>
      </c>
      <c r="D104" s="109">
        <f ca="1" t="shared" si="4"/>
        <v>-1.3774467449648404</v>
      </c>
      <c r="E104" s="79">
        <f t="shared" si="5"/>
        <v>-1425.9046207729978</v>
      </c>
      <c r="F104" s="79">
        <f t="shared" si="6"/>
        <v>-19645.764480443573</v>
      </c>
      <c r="G104" s="79">
        <f t="shared" si="7"/>
        <v>-131883.15370699347</v>
      </c>
      <c r="I104" s="113">
        <f t="shared" si="8"/>
        <v>-152954.82280821004</v>
      </c>
    </row>
    <row r="105" spans="1:9" ht="12.75">
      <c r="A105" s="16">
        <v>55</v>
      </c>
      <c r="B105" s="109">
        <f ca="1" t="shared" si="4"/>
        <v>-1.6988086251514822</v>
      </c>
      <c r="C105" s="109">
        <f ca="1" t="shared" si="4"/>
        <v>-1.6435012875224833</v>
      </c>
      <c r="D105" s="109">
        <f ca="1" t="shared" si="4"/>
        <v>1.2167893897574347</v>
      </c>
      <c r="E105" s="79">
        <f t="shared" si="5"/>
        <v>-127410.64688636117</v>
      </c>
      <c r="F105" s="79">
        <f t="shared" si="6"/>
        <v>-60480.46305897381</v>
      </c>
      <c r="G105" s="79">
        <f t="shared" si="7"/>
        <v>-75114.25722724145</v>
      </c>
      <c r="I105" s="113">
        <f t="shared" si="8"/>
        <v>-263005.3671725764</v>
      </c>
    </row>
    <row r="106" spans="1:9" ht="12.75">
      <c r="A106" s="16">
        <v>56</v>
      </c>
      <c r="B106" s="109">
        <f ca="1" t="shared" si="4"/>
        <v>-1.7415295403066855</v>
      </c>
      <c r="C106" s="109">
        <f ca="1" t="shared" si="4"/>
        <v>-2.010062182080299</v>
      </c>
      <c r="D106" s="109">
        <f ca="1" t="shared" si="4"/>
        <v>-0.67489107711293</v>
      </c>
      <c r="E106" s="79">
        <f t="shared" si="5"/>
        <v>-130614.71552300142</v>
      </c>
      <c r="F106" s="79">
        <f t="shared" si="6"/>
        <v>-71448.50172258768</v>
      </c>
      <c r="G106" s="79">
        <f t="shared" si="7"/>
        <v>-219154.41660443068</v>
      </c>
      <c r="I106" s="113">
        <f t="shared" si="8"/>
        <v>-421217.6338500198</v>
      </c>
    </row>
    <row r="107" spans="1:9" ht="12.75">
      <c r="A107" s="16">
        <v>57</v>
      </c>
      <c r="B107" s="109">
        <f ca="1" t="shared" si="4"/>
        <v>0.7290055963788706</v>
      </c>
      <c r="C107" s="109">
        <f ca="1" t="shared" si="4"/>
        <v>1.16612895661196</v>
      </c>
      <c r="D107" s="109">
        <f ca="1" t="shared" si="4"/>
        <v>-0.38252387351781414</v>
      </c>
      <c r="E107" s="79">
        <f t="shared" si="5"/>
        <v>54675.4197284153</v>
      </c>
      <c r="F107" s="79">
        <f t="shared" si="6"/>
        <v>39340.52718650417</v>
      </c>
      <c r="G107" s="79">
        <f t="shared" si="7"/>
        <v>72052.71805178946</v>
      </c>
      <c r="I107" s="113">
        <f t="shared" si="8"/>
        <v>166068.66496670892</v>
      </c>
    </row>
    <row r="108" spans="1:9" ht="12.75">
      <c r="A108" s="16">
        <v>58</v>
      </c>
      <c r="B108" s="109">
        <f ca="1" t="shared" si="4"/>
        <v>0.39296816589744454</v>
      </c>
      <c r="C108" s="109">
        <f ca="1" t="shared" si="4"/>
        <v>1.090034774982588</v>
      </c>
      <c r="D108" s="109">
        <f ca="1" t="shared" si="4"/>
        <v>1.7072473946753175</v>
      </c>
      <c r="E108" s="79">
        <f t="shared" si="5"/>
        <v>29472.612442308342</v>
      </c>
      <c r="F108" s="79">
        <f t="shared" si="6"/>
        <v>34609.91022143968</v>
      </c>
      <c r="G108" s="79">
        <f t="shared" si="7"/>
        <v>189626.24389607634</v>
      </c>
      <c r="I108" s="113">
        <f t="shared" si="8"/>
        <v>253708.76655982435</v>
      </c>
    </row>
    <row r="109" spans="1:9" ht="12.75">
      <c r="A109" s="16">
        <v>59</v>
      </c>
      <c r="B109" s="109">
        <f ca="1" t="shared" si="4"/>
        <v>0.9243199549010555</v>
      </c>
      <c r="C109" s="109">
        <f ca="1" t="shared" si="4"/>
        <v>0.2634412316090964</v>
      </c>
      <c r="D109" s="109">
        <f ca="1" t="shared" si="4"/>
        <v>-0.41494698687222265</v>
      </c>
      <c r="E109" s="79">
        <f t="shared" si="5"/>
        <v>69323.99661757916</v>
      </c>
      <c r="F109" s="79">
        <f t="shared" si="6"/>
        <v>14584.675932205926</v>
      </c>
      <c r="G109" s="79">
        <f t="shared" si="7"/>
        <v>13773.487992721333</v>
      </c>
      <c r="I109" s="113">
        <f t="shared" si="8"/>
        <v>97682.16054250642</v>
      </c>
    </row>
    <row r="110" spans="1:9" ht="12.75">
      <c r="A110" s="16">
        <v>60</v>
      </c>
      <c r="B110" s="109">
        <f ca="1" t="shared" si="4"/>
        <v>-1.918939910339362</v>
      </c>
      <c r="C110" s="109">
        <f ca="1" t="shared" si="4"/>
        <v>1.4594135055570723</v>
      </c>
      <c r="D110" s="109">
        <f ca="1" t="shared" si="4"/>
        <v>-0.3193339559726025</v>
      </c>
      <c r="E110" s="79">
        <f t="shared" si="5"/>
        <v>-143920.49327545214</v>
      </c>
      <c r="F110" s="79">
        <f t="shared" si="6"/>
        <v>28000.082189350236</v>
      </c>
      <c r="G110" s="79">
        <f t="shared" si="7"/>
        <v>32899.04925793575</v>
      </c>
      <c r="I110" s="113">
        <f t="shared" si="8"/>
        <v>-83021.36182816615</v>
      </c>
    </row>
    <row r="111" spans="1:9" ht="12.75">
      <c r="A111" s="16">
        <v>61</v>
      </c>
      <c r="B111" s="109">
        <f ca="1" t="shared" si="4"/>
        <v>1.2937285747894514</v>
      </c>
      <c r="C111" s="109">
        <f ca="1" t="shared" si="4"/>
        <v>1.386971463076046</v>
      </c>
      <c r="D111" s="109">
        <f ca="1" t="shared" si="4"/>
        <v>0.3940717527353732</v>
      </c>
      <c r="E111" s="79">
        <f t="shared" si="5"/>
        <v>97029.64310920885</v>
      </c>
      <c r="F111" s="79">
        <f t="shared" si="6"/>
        <v>49990.84464710934</v>
      </c>
      <c r="G111" s="79">
        <f t="shared" si="7"/>
        <v>148927.39426176125</v>
      </c>
      <c r="I111" s="113">
        <f t="shared" si="8"/>
        <v>295947.8820180794</v>
      </c>
    </row>
    <row r="112" spans="1:9" ht="12.75">
      <c r="A112" s="16">
        <v>62</v>
      </c>
      <c r="B112" s="109">
        <f ca="1" t="shared" si="4"/>
        <v>0.7556020121717444</v>
      </c>
      <c r="C112" s="109">
        <f ca="1" t="shared" si="4"/>
        <v>1.7174621933608116</v>
      </c>
      <c r="D112" s="109">
        <f ca="1" t="shared" si="4"/>
        <v>0.702698573401076</v>
      </c>
      <c r="E112" s="79">
        <f t="shared" si="5"/>
        <v>56670.15091288083</v>
      </c>
      <c r="F112" s="79">
        <f t="shared" si="6"/>
        <v>55554.78363599273</v>
      </c>
      <c r="G112" s="79">
        <f t="shared" si="7"/>
        <v>177740.4514191133</v>
      </c>
      <c r="I112" s="113">
        <f t="shared" si="8"/>
        <v>289965.3859679869</v>
      </c>
    </row>
    <row r="113" spans="1:9" ht="12.75">
      <c r="A113" s="16">
        <v>63</v>
      </c>
      <c r="B113" s="109">
        <f ca="1" t="shared" si="4"/>
        <v>-1.137943658802199</v>
      </c>
      <c r="C113" s="109">
        <f ca="1" t="shared" si="4"/>
        <v>0.2882414704528059</v>
      </c>
      <c r="D113" s="109">
        <f ca="1" t="shared" si="4"/>
        <v>0.5582639007063683</v>
      </c>
      <c r="E113" s="79">
        <f t="shared" si="5"/>
        <v>-85345.77441016492</v>
      </c>
      <c r="F113" s="79">
        <f t="shared" si="6"/>
        <v>-161.91933039108335</v>
      </c>
      <c r="G113" s="79">
        <f t="shared" si="7"/>
        <v>27328.968296600106</v>
      </c>
      <c r="I113" s="113">
        <f t="shared" si="8"/>
        <v>-58178.7254439559</v>
      </c>
    </row>
    <row r="114" spans="1:9" ht="12.75">
      <c r="A114" s="16">
        <v>64</v>
      </c>
      <c r="B114" s="109">
        <f ca="1" t="shared" si="4"/>
        <v>-0.18713315072924552</v>
      </c>
      <c r="C114" s="109">
        <f ca="1" t="shared" si="4"/>
        <v>-0.24116581323720804</v>
      </c>
      <c r="D114" s="109">
        <f ca="1" t="shared" si="4"/>
        <v>0.08940748933771633</v>
      </c>
      <c r="E114" s="79">
        <f t="shared" si="5"/>
        <v>-14034.986304693413</v>
      </c>
      <c r="F114" s="79">
        <f t="shared" si="6"/>
        <v>-8408.732468036404</v>
      </c>
      <c r="G114" s="79">
        <f t="shared" si="7"/>
        <v>-15120.876622128026</v>
      </c>
      <c r="I114" s="113">
        <f t="shared" si="8"/>
        <v>-37564.59539485784</v>
      </c>
    </row>
    <row r="115" spans="1:9" ht="12.75">
      <c r="A115" s="16">
        <v>65</v>
      </c>
      <c r="B115" s="109">
        <f aca="true" ca="1" t="shared" si="9" ref="B115:D178">NORMSINV(RAND())</f>
        <v>-0.36322979129798294</v>
      </c>
      <c r="C115" s="109">
        <f ca="1" t="shared" si="9"/>
        <v>-0.17736412999706885</v>
      </c>
      <c r="D115" s="109">
        <f ca="1" t="shared" si="9"/>
        <v>-0.8597060321780121</v>
      </c>
      <c r="E115" s="79">
        <f t="shared" si="5"/>
        <v>-27242.23434734872</v>
      </c>
      <c r="F115" s="79">
        <f t="shared" si="6"/>
        <v>-7876.185847433985</v>
      </c>
      <c r="G115" s="79">
        <f t="shared" si="7"/>
        <v>-74353.84947059426</v>
      </c>
      <c r="I115" s="113">
        <f t="shared" si="8"/>
        <v>-109472.26966537695</v>
      </c>
    </row>
    <row r="116" spans="1:9" ht="12.75">
      <c r="A116" s="16">
        <v>66</v>
      </c>
      <c r="B116" s="109">
        <f ca="1" t="shared" si="9"/>
        <v>-0.8784692557404723</v>
      </c>
      <c r="C116" s="109">
        <f ca="1" t="shared" si="9"/>
        <v>-1.75780005878718</v>
      </c>
      <c r="D116" s="109">
        <f ca="1" t="shared" si="9"/>
        <v>0.8428758179687377</v>
      </c>
      <c r="E116" s="79">
        <f aca="true" t="shared" si="10" ref="E116:E179">B116*$F$22</f>
        <v>-65885.19418053543</v>
      </c>
      <c r="F116" s="79">
        <f aca="true" t="shared" si="11" ref="F116:F179">B116*$F$23+C116*$G$23</f>
        <v>-57647.997070392295</v>
      </c>
      <c r="G116" s="79">
        <f aca="true" t="shared" si="12" ref="G116:G179">B116*$F$24+C116*$G$24+D116*$H$24</f>
        <v>-86724.46347373436</v>
      </c>
      <c r="I116" s="113">
        <f aca="true" t="shared" si="13" ref="I116:I179">SUM(E116:G116)</f>
        <v>-210257.65472466208</v>
      </c>
    </row>
    <row r="117" spans="1:9" ht="12.75">
      <c r="A117" s="16">
        <v>67</v>
      </c>
      <c r="B117" s="109">
        <f ca="1" t="shared" si="9"/>
        <v>0.5819342665704701</v>
      </c>
      <c r="C117" s="109">
        <f ca="1" t="shared" si="9"/>
        <v>0.7420391217915441</v>
      </c>
      <c r="D117" s="109">
        <f ca="1" t="shared" si="9"/>
        <v>-1.3702595594065694</v>
      </c>
      <c r="E117" s="79">
        <f t="shared" si="10"/>
        <v>43645.069992785255</v>
      </c>
      <c r="F117" s="79">
        <f t="shared" si="11"/>
        <v>25918.795706276233</v>
      </c>
      <c r="G117" s="79">
        <f t="shared" si="12"/>
        <v>-21816.663533527026</v>
      </c>
      <c r="I117" s="113">
        <f t="shared" si="13"/>
        <v>47747.20216553446</v>
      </c>
    </row>
    <row r="118" spans="1:9" ht="12.75">
      <c r="A118" s="16">
        <v>68</v>
      </c>
      <c r="B118" s="109">
        <f ca="1" t="shared" si="9"/>
        <v>0.3169250480572178</v>
      </c>
      <c r="C118" s="109">
        <f ca="1" t="shared" si="9"/>
        <v>-0.8071153744157384</v>
      </c>
      <c r="D118" s="109">
        <f ca="1" t="shared" si="9"/>
        <v>-1.641669901886305</v>
      </c>
      <c r="E118" s="79">
        <f t="shared" si="10"/>
        <v>23769.378604291334</v>
      </c>
      <c r="F118" s="79">
        <f t="shared" si="11"/>
        <v>-21067.645166421757</v>
      </c>
      <c r="G118" s="79">
        <f t="shared" si="12"/>
        <v>-149581.10758857077</v>
      </c>
      <c r="I118" s="113">
        <f t="shared" si="13"/>
        <v>-146879.3741507012</v>
      </c>
    </row>
    <row r="119" spans="1:9" ht="12.75">
      <c r="A119" s="16">
        <v>69</v>
      </c>
      <c r="B119" s="109">
        <f ca="1" t="shared" si="9"/>
        <v>-0.14534757396098552</v>
      </c>
      <c r="C119" s="109">
        <f ca="1" t="shared" si="9"/>
        <v>2.3727976651796503</v>
      </c>
      <c r="D119" s="109">
        <f ca="1" t="shared" si="9"/>
        <v>-0.9397471793994869</v>
      </c>
      <c r="E119" s="79">
        <f t="shared" si="10"/>
        <v>-10901.068047073913</v>
      </c>
      <c r="F119" s="79">
        <f t="shared" si="11"/>
        <v>67833.43700399731</v>
      </c>
      <c r="G119" s="79">
        <f t="shared" si="12"/>
        <v>97835.13417783921</v>
      </c>
      <c r="I119" s="113">
        <f t="shared" si="13"/>
        <v>154767.5031347626</v>
      </c>
    </row>
    <row r="120" spans="1:9" ht="12.75">
      <c r="A120" s="16">
        <v>70</v>
      </c>
      <c r="B120" s="109">
        <f ca="1" t="shared" si="9"/>
        <v>-0.3160375459735979</v>
      </c>
      <c r="C120" s="109">
        <f ca="1" t="shared" si="9"/>
        <v>0.7711149432397388</v>
      </c>
      <c r="D120" s="109">
        <f ca="1" t="shared" si="9"/>
        <v>1.3836406439508702</v>
      </c>
      <c r="E120" s="79">
        <f t="shared" si="10"/>
        <v>-23702.81594801984</v>
      </c>
      <c r="F120" s="79">
        <f t="shared" si="11"/>
        <v>20028.58340404191</v>
      </c>
      <c r="G120" s="79">
        <f t="shared" si="12"/>
        <v>131037.50920010591</v>
      </c>
      <c r="I120" s="113">
        <f t="shared" si="13"/>
        <v>127363.27665612797</v>
      </c>
    </row>
    <row r="121" spans="1:9" ht="12.75">
      <c r="A121" s="16">
        <v>71</v>
      </c>
      <c r="B121" s="109">
        <f ca="1" t="shared" si="9"/>
        <v>-0.13616060577661637</v>
      </c>
      <c r="C121" s="109">
        <f ca="1" t="shared" si="9"/>
        <v>-1.0547594244704421</v>
      </c>
      <c r="D121" s="109">
        <f ca="1" t="shared" si="9"/>
        <v>-2.088345153116043</v>
      </c>
      <c r="E121" s="79">
        <f t="shared" si="10"/>
        <v>-10212.045433246229</v>
      </c>
      <c r="F121" s="79">
        <f t="shared" si="11"/>
        <v>-31659.197182544693</v>
      </c>
      <c r="G121" s="79">
        <f t="shared" si="12"/>
        <v>-204980.16401549464</v>
      </c>
      <c r="I121" s="113">
        <f t="shared" si="13"/>
        <v>-246851.40663128556</v>
      </c>
    </row>
    <row r="122" spans="1:9" ht="12.75">
      <c r="A122" s="16">
        <v>72</v>
      </c>
      <c r="B122" s="109">
        <f ca="1" t="shared" si="9"/>
        <v>-0.027061585883551238</v>
      </c>
      <c r="C122" s="109">
        <f ca="1" t="shared" si="9"/>
        <v>-0.18050164296038756</v>
      </c>
      <c r="D122" s="109">
        <f ca="1" t="shared" si="9"/>
        <v>0.511406995346434</v>
      </c>
      <c r="E122" s="79">
        <f t="shared" si="10"/>
        <v>-2029.618941266343</v>
      </c>
      <c r="F122" s="79">
        <f t="shared" si="11"/>
        <v>-5446.060822741571</v>
      </c>
      <c r="G122" s="79">
        <f t="shared" si="12"/>
        <v>19163.329791666245</v>
      </c>
      <c r="I122" s="113">
        <f t="shared" si="13"/>
        <v>11687.65002765833</v>
      </c>
    </row>
    <row r="123" spans="1:9" ht="12.75">
      <c r="A123" s="16">
        <v>73</v>
      </c>
      <c r="B123" s="109">
        <f ca="1" t="shared" si="9"/>
        <v>-1.3744983952803023</v>
      </c>
      <c r="C123" s="109">
        <f ca="1" t="shared" si="9"/>
        <v>0.8602101149004109</v>
      </c>
      <c r="D123" s="109">
        <f ca="1" t="shared" si="9"/>
        <v>0.9659574432918872</v>
      </c>
      <c r="E123" s="79">
        <f t="shared" si="10"/>
        <v>-103087.37964602267</v>
      </c>
      <c r="F123" s="79">
        <f t="shared" si="11"/>
        <v>14678.107904761182</v>
      </c>
      <c r="G123" s="79">
        <f t="shared" si="12"/>
        <v>85788.42011518219</v>
      </c>
      <c r="I123" s="113">
        <f t="shared" si="13"/>
        <v>-2620.8516260792967</v>
      </c>
    </row>
    <row r="124" spans="1:9" ht="12.75">
      <c r="A124" s="16">
        <v>74</v>
      </c>
      <c r="B124" s="109">
        <f ca="1" t="shared" si="9"/>
        <v>-1.2229909292765249</v>
      </c>
      <c r="C124" s="109">
        <f ca="1" t="shared" si="9"/>
        <v>-0.2198875861280849</v>
      </c>
      <c r="D124" s="109">
        <f ca="1" t="shared" si="9"/>
        <v>1.0120660175707399</v>
      </c>
      <c r="E124" s="79">
        <f t="shared" si="10"/>
        <v>-91724.31969573937</v>
      </c>
      <c r="F124" s="79">
        <f t="shared" si="11"/>
        <v>-15559.5891629126</v>
      </c>
      <c r="G124" s="79">
        <f t="shared" si="12"/>
        <v>19412.791365016245</v>
      </c>
      <c r="I124" s="113">
        <f t="shared" si="13"/>
        <v>-87871.11749363571</v>
      </c>
    </row>
    <row r="125" spans="1:9" ht="12.75">
      <c r="A125" s="16">
        <v>75</v>
      </c>
      <c r="B125" s="109">
        <f ca="1" t="shared" si="9"/>
        <v>-0.860780983978533</v>
      </c>
      <c r="C125" s="109">
        <f ca="1" t="shared" si="9"/>
        <v>1.6495870426494155</v>
      </c>
      <c r="D125" s="109">
        <f ca="1" t="shared" si="9"/>
        <v>-1.377836937054839</v>
      </c>
      <c r="E125" s="79">
        <f t="shared" si="10"/>
        <v>-64558.573798389974</v>
      </c>
      <c r="F125" s="79">
        <f t="shared" si="11"/>
        <v>41460.31620241648</v>
      </c>
      <c r="G125" s="79">
        <f t="shared" si="12"/>
        <v>4663.14028417549</v>
      </c>
      <c r="I125" s="113">
        <f t="shared" si="13"/>
        <v>-18435.117311798007</v>
      </c>
    </row>
    <row r="126" spans="1:9" ht="12.75">
      <c r="A126" s="16">
        <v>76</v>
      </c>
      <c r="B126" s="109">
        <f ca="1" t="shared" si="9"/>
        <v>1.233937443951624</v>
      </c>
      <c r="C126" s="109">
        <f ca="1" t="shared" si="9"/>
        <v>0.5940768307791149</v>
      </c>
      <c r="D126" s="109">
        <f ca="1" t="shared" si="9"/>
        <v>-0.17593082774159485</v>
      </c>
      <c r="E126" s="79">
        <f t="shared" si="10"/>
        <v>92545.3082963718</v>
      </c>
      <c r="F126" s="79">
        <f t="shared" si="11"/>
        <v>26510.903369451134</v>
      </c>
      <c r="G126" s="79">
        <f t="shared" si="12"/>
        <v>58377.02044101</v>
      </c>
      <c r="I126" s="113">
        <f t="shared" si="13"/>
        <v>177433.23210683293</v>
      </c>
    </row>
    <row r="127" spans="1:9" ht="12.75">
      <c r="A127" s="16">
        <v>77</v>
      </c>
      <c r="B127" s="109">
        <f ca="1" t="shared" si="9"/>
        <v>1.0196711741024416</v>
      </c>
      <c r="C127" s="109">
        <f ca="1" t="shared" si="9"/>
        <v>-0.6305483562526748</v>
      </c>
      <c r="D127" s="109">
        <f ca="1" t="shared" si="9"/>
        <v>1.8818012299882736</v>
      </c>
      <c r="E127" s="79">
        <f t="shared" si="10"/>
        <v>76475.33805768311</v>
      </c>
      <c r="F127" s="79">
        <f t="shared" si="11"/>
        <v>-10668.240814819721</v>
      </c>
      <c r="G127" s="79">
        <f t="shared" si="12"/>
        <v>99365.44756853732</v>
      </c>
      <c r="I127" s="113">
        <f t="shared" si="13"/>
        <v>165172.5448114007</v>
      </c>
    </row>
    <row r="128" spans="1:9" ht="12.75">
      <c r="A128" s="16">
        <v>78</v>
      </c>
      <c r="B128" s="109">
        <f ca="1" t="shared" si="9"/>
        <v>-0.8527212529795483</v>
      </c>
      <c r="C128" s="109">
        <f ca="1" t="shared" si="9"/>
        <v>-0.5383229581981315</v>
      </c>
      <c r="D128" s="109">
        <f ca="1" t="shared" si="9"/>
        <v>-0.12254187692031543</v>
      </c>
      <c r="E128" s="79">
        <f t="shared" si="10"/>
        <v>-63954.09397346612</v>
      </c>
      <c r="F128" s="79">
        <f t="shared" si="11"/>
        <v>-22032.278287215173</v>
      </c>
      <c r="G128" s="79">
        <f t="shared" si="12"/>
        <v>-64227.773372732525</v>
      </c>
      <c r="I128" s="113">
        <f t="shared" si="13"/>
        <v>-150214.1456334138</v>
      </c>
    </row>
    <row r="129" spans="1:9" ht="12.75">
      <c r="A129" s="16">
        <v>79</v>
      </c>
      <c r="B129" s="109">
        <f ca="1" t="shared" si="9"/>
        <v>-0.6769842330158165</v>
      </c>
      <c r="C129" s="109">
        <f ca="1" t="shared" si="9"/>
        <v>-1.4618981602152035</v>
      </c>
      <c r="D129" s="109">
        <f ca="1" t="shared" si="9"/>
        <v>-0.3346547610002658</v>
      </c>
      <c r="E129" s="79">
        <f t="shared" si="10"/>
        <v>-50773.81747618623</v>
      </c>
      <c r="F129" s="79">
        <f t="shared" si="11"/>
        <v>-47541.68596035422</v>
      </c>
      <c r="G129" s="79">
        <f t="shared" si="12"/>
        <v>-135618.1160679438</v>
      </c>
      <c r="I129" s="113">
        <f t="shared" si="13"/>
        <v>-233933.61950448426</v>
      </c>
    </row>
    <row r="130" spans="1:9" ht="12.75">
      <c r="A130" s="16">
        <v>80</v>
      </c>
      <c r="B130" s="109">
        <f ca="1" t="shared" si="9"/>
        <v>-0.8371549663270181</v>
      </c>
      <c r="C130" s="109">
        <f ca="1" t="shared" si="9"/>
        <v>0.3669990283293758</v>
      </c>
      <c r="D130" s="109">
        <f ca="1" t="shared" si="9"/>
        <v>1.4254652659331812</v>
      </c>
      <c r="E130" s="79">
        <f t="shared" si="10"/>
        <v>-62786.62247452636</v>
      </c>
      <c r="F130" s="79">
        <f t="shared" si="11"/>
        <v>4381.696188502188</v>
      </c>
      <c r="G130" s="79">
        <f t="shared" si="12"/>
        <v>94017.12166445357</v>
      </c>
      <c r="I130" s="113">
        <f t="shared" si="13"/>
        <v>35612.1953784294</v>
      </c>
    </row>
    <row r="131" spans="1:9" ht="12.75">
      <c r="A131" s="16">
        <v>81</v>
      </c>
      <c r="B131" s="109">
        <f ca="1" t="shared" si="9"/>
        <v>-0.17943111895093194</v>
      </c>
      <c r="C131" s="109">
        <f ca="1" t="shared" si="9"/>
        <v>0.12503273992035635</v>
      </c>
      <c r="D131" s="109">
        <f ca="1" t="shared" si="9"/>
        <v>0.6523828776632101</v>
      </c>
      <c r="E131" s="79">
        <f t="shared" si="10"/>
        <v>-13457.333921319896</v>
      </c>
      <c r="F131" s="79">
        <f t="shared" si="11"/>
        <v>2286.139503684686</v>
      </c>
      <c r="G131" s="79">
        <f t="shared" si="12"/>
        <v>44970.37041870556</v>
      </c>
      <c r="I131" s="113">
        <f t="shared" si="13"/>
        <v>33799.17600107035</v>
      </c>
    </row>
    <row r="132" spans="1:9" ht="12.75">
      <c r="A132" s="16">
        <v>82</v>
      </c>
      <c r="B132" s="109">
        <f ca="1" t="shared" si="9"/>
        <v>0.17876974267847073</v>
      </c>
      <c r="C132" s="109">
        <f ca="1" t="shared" si="9"/>
        <v>1.9545624416033145</v>
      </c>
      <c r="D132" s="109">
        <f ca="1" t="shared" si="9"/>
        <v>-1.4518260445942923</v>
      </c>
      <c r="E132" s="79">
        <f t="shared" si="10"/>
        <v>13407.730700885306</v>
      </c>
      <c r="F132" s="79">
        <f t="shared" si="11"/>
        <v>58115.68146097961</v>
      </c>
      <c r="G132" s="79">
        <f t="shared" si="12"/>
        <v>45297.38951583493</v>
      </c>
      <c r="I132" s="113">
        <f t="shared" si="13"/>
        <v>116820.80167769986</v>
      </c>
    </row>
    <row r="133" spans="1:9" ht="12.75">
      <c r="A133" s="16">
        <v>83</v>
      </c>
      <c r="B133" s="109">
        <f ca="1" t="shared" si="9"/>
        <v>-0.1088205017545818</v>
      </c>
      <c r="C133" s="109">
        <f ca="1" t="shared" si="9"/>
        <v>0.6014673661622214</v>
      </c>
      <c r="D133" s="109">
        <f ca="1" t="shared" si="9"/>
        <v>-0.17598644207031483</v>
      </c>
      <c r="E133" s="79">
        <f t="shared" si="10"/>
        <v>-8161.537631593635</v>
      </c>
      <c r="F133" s="79">
        <f t="shared" si="11"/>
        <v>16654.894430092052</v>
      </c>
      <c r="G133" s="79">
        <f t="shared" si="12"/>
        <v>26981.56586933091</v>
      </c>
      <c r="I133" s="113">
        <f t="shared" si="13"/>
        <v>35474.92266782933</v>
      </c>
    </row>
    <row r="134" spans="1:9" ht="12.75">
      <c r="A134" s="16">
        <v>84</v>
      </c>
      <c r="B134" s="109">
        <f ca="1" t="shared" si="9"/>
        <v>0.19073525207527153</v>
      </c>
      <c r="C134" s="109">
        <f ca="1" t="shared" si="9"/>
        <v>1.1163492061332136</v>
      </c>
      <c r="D134" s="109">
        <f ca="1" t="shared" si="9"/>
        <v>1.3237337012607742</v>
      </c>
      <c r="E134" s="79">
        <f t="shared" si="10"/>
        <v>14305.143905645366</v>
      </c>
      <c r="F134" s="79">
        <f t="shared" si="11"/>
        <v>33857.52851985809</v>
      </c>
      <c r="G134" s="79">
        <f t="shared" si="12"/>
        <v>162614.5740501803</v>
      </c>
      <c r="I134" s="113">
        <f t="shared" si="13"/>
        <v>210777.24647568376</v>
      </c>
    </row>
    <row r="135" spans="1:9" ht="12.75">
      <c r="A135" s="16">
        <v>85</v>
      </c>
      <c r="B135" s="109">
        <f ca="1" t="shared" si="9"/>
        <v>0.11305702907012816</v>
      </c>
      <c r="C135" s="109">
        <f ca="1" t="shared" si="9"/>
        <v>-0.6161723312296683</v>
      </c>
      <c r="D135" s="109">
        <f ca="1" t="shared" si="9"/>
        <v>-0.6226588263248058</v>
      </c>
      <c r="E135" s="79">
        <f t="shared" si="10"/>
        <v>8479.277180259613</v>
      </c>
      <c r="F135" s="79">
        <f t="shared" si="11"/>
        <v>-17050.26111132133</v>
      </c>
      <c r="G135" s="79">
        <f t="shared" si="12"/>
        <v>-77817.468172441</v>
      </c>
      <c r="I135" s="113">
        <f t="shared" si="13"/>
        <v>-86388.45210350273</v>
      </c>
    </row>
    <row r="136" spans="1:9" ht="12.75">
      <c r="A136" s="16">
        <v>86</v>
      </c>
      <c r="B136" s="109">
        <f ca="1" t="shared" si="9"/>
        <v>2.205404409800895</v>
      </c>
      <c r="C136" s="109">
        <f ca="1" t="shared" si="9"/>
        <v>0.13067649620723298</v>
      </c>
      <c r="D136" s="109">
        <f ca="1" t="shared" si="9"/>
        <v>0.4218826244514957</v>
      </c>
      <c r="E136" s="79">
        <f t="shared" si="10"/>
        <v>165405.33073506714</v>
      </c>
      <c r="F136" s="79">
        <f t="shared" si="11"/>
        <v>20336.34227514184</v>
      </c>
      <c r="G136" s="79">
        <f t="shared" si="12"/>
        <v>87576.19573498373</v>
      </c>
      <c r="I136" s="113">
        <f t="shared" si="13"/>
        <v>273317.8687451927</v>
      </c>
    </row>
    <row r="137" spans="1:9" ht="12.75">
      <c r="A137" s="16">
        <v>87</v>
      </c>
      <c r="B137" s="109">
        <f ca="1" t="shared" si="9"/>
        <v>0.4199310630914701</v>
      </c>
      <c r="C137" s="109">
        <f ca="1" t="shared" si="9"/>
        <v>0.3456859979159511</v>
      </c>
      <c r="D137" s="109">
        <f ca="1" t="shared" si="9"/>
        <v>-1.159816350792564</v>
      </c>
      <c r="E137" s="79">
        <f t="shared" si="10"/>
        <v>31494.829731860256</v>
      </c>
      <c r="F137" s="79">
        <f t="shared" si="11"/>
        <v>13190.753820277805</v>
      </c>
      <c r="G137" s="79">
        <f t="shared" si="12"/>
        <v>-39239.61100801701</v>
      </c>
      <c r="I137" s="113">
        <f t="shared" si="13"/>
        <v>5445.972544121054</v>
      </c>
    </row>
    <row r="138" spans="1:9" ht="12.75">
      <c r="A138" s="16">
        <v>88</v>
      </c>
      <c r="B138" s="109">
        <f ca="1" t="shared" si="9"/>
        <v>0.10137677634070513</v>
      </c>
      <c r="C138" s="109">
        <f ca="1" t="shared" si="9"/>
        <v>0.5375578152185418</v>
      </c>
      <c r="D138" s="109">
        <f ca="1" t="shared" si="9"/>
        <v>-1.0255963628374314</v>
      </c>
      <c r="E138" s="79">
        <f t="shared" si="10"/>
        <v>7603.258225552885</v>
      </c>
      <c r="F138" s="79">
        <f t="shared" si="11"/>
        <v>16374.969317293213</v>
      </c>
      <c r="G138" s="79">
        <f t="shared" si="12"/>
        <v>-25468.996299268387</v>
      </c>
      <c r="I138" s="113">
        <f t="shared" si="13"/>
        <v>-1490.768756422287</v>
      </c>
    </row>
    <row r="139" spans="1:9" ht="12.75">
      <c r="A139" s="16">
        <v>89</v>
      </c>
      <c r="B139" s="109">
        <f ca="1" t="shared" si="9"/>
        <v>-0.8533859733852398</v>
      </c>
      <c r="C139" s="109">
        <f ca="1" t="shared" si="9"/>
        <v>-0.45584016414910533</v>
      </c>
      <c r="D139" s="109">
        <f ca="1" t="shared" si="9"/>
        <v>-0.6753724591663999</v>
      </c>
      <c r="E139" s="79">
        <f t="shared" si="10"/>
        <v>-64003.94800389298</v>
      </c>
      <c r="F139" s="79">
        <f t="shared" si="11"/>
        <v>-19641.355032503852</v>
      </c>
      <c r="G139" s="79">
        <f t="shared" si="12"/>
        <v>-93251.90405746509</v>
      </c>
      <c r="I139" s="113">
        <f t="shared" si="13"/>
        <v>-176897.2070938619</v>
      </c>
    </row>
    <row r="140" spans="1:9" ht="12.75">
      <c r="A140" s="16">
        <v>90</v>
      </c>
      <c r="B140" s="109">
        <f ca="1" t="shared" si="9"/>
        <v>-0.21538607848737745</v>
      </c>
      <c r="C140" s="109">
        <f ca="1" t="shared" si="9"/>
        <v>-0.0871370548166</v>
      </c>
      <c r="D140" s="109">
        <f ca="1" t="shared" si="9"/>
        <v>0.1592423960117093</v>
      </c>
      <c r="E140" s="79">
        <f t="shared" si="10"/>
        <v>-16153.955886553309</v>
      </c>
      <c r="F140" s="79">
        <f t="shared" si="11"/>
        <v>-4146.49830472224</v>
      </c>
      <c r="G140" s="79">
        <f t="shared" si="12"/>
        <v>-1034.715411203586</v>
      </c>
      <c r="I140" s="113">
        <f t="shared" si="13"/>
        <v>-21335.169602479134</v>
      </c>
    </row>
    <row r="141" spans="1:9" ht="12.75">
      <c r="A141" s="16">
        <v>91</v>
      </c>
      <c r="B141" s="109">
        <f ca="1" t="shared" si="9"/>
        <v>0.341961170519958</v>
      </c>
      <c r="C141" s="109">
        <f ca="1" t="shared" si="9"/>
        <v>0.774958109864933</v>
      </c>
      <c r="D141" s="109">
        <f ca="1" t="shared" si="9"/>
        <v>2.0569375548497293</v>
      </c>
      <c r="E141" s="79">
        <f t="shared" si="10"/>
        <v>25647.08778899685</v>
      </c>
      <c r="F141" s="79">
        <f t="shared" si="11"/>
        <v>25075.20768026416</v>
      </c>
      <c r="G141" s="79">
        <f t="shared" si="12"/>
        <v>189029.9546931559</v>
      </c>
      <c r="I141" s="113">
        <f t="shared" si="13"/>
        <v>239752.2501624169</v>
      </c>
    </row>
    <row r="142" spans="1:9" ht="12.75">
      <c r="A142" s="16">
        <v>92</v>
      </c>
      <c r="B142" s="109">
        <f ca="1" t="shared" si="9"/>
        <v>0.8935093419832842</v>
      </c>
      <c r="C142" s="109">
        <f ca="1" t="shared" si="9"/>
        <v>-0.5367469391518387</v>
      </c>
      <c r="D142" s="109">
        <f ca="1" t="shared" si="9"/>
        <v>-1.3202464928002158</v>
      </c>
      <c r="E142" s="79">
        <f t="shared" si="10"/>
        <v>67013.20064874632</v>
      </c>
      <c r="F142" s="79">
        <f t="shared" si="11"/>
        <v>-8889.769608596947</v>
      </c>
      <c r="G142" s="79">
        <f t="shared" si="12"/>
        <v>-97548.92868271499</v>
      </c>
      <c r="I142" s="113">
        <f t="shared" si="13"/>
        <v>-39425.49764256562</v>
      </c>
    </row>
    <row r="143" spans="1:9" ht="12.75">
      <c r="A143" s="16">
        <v>93</v>
      </c>
      <c r="B143" s="109">
        <f ca="1" t="shared" si="9"/>
        <v>-0.765484494533093</v>
      </c>
      <c r="C143" s="109">
        <f ca="1" t="shared" si="9"/>
        <v>0.2091025338337088</v>
      </c>
      <c r="D143" s="109">
        <f ca="1" t="shared" si="9"/>
        <v>0.027694787285461563</v>
      </c>
      <c r="E143" s="79">
        <f t="shared" si="10"/>
        <v>-57411.33708998197</v>
      </c>
      <c r="F143" s="79">
        <f t="shared" si="11"/>
        <v>332.74602490975667</v>
      </c>
      <c r="G143" s="79">
        <f t="shared" si="12"/>
        <v>-2343.418868797762</v>
      </c>
      <c r="I143" s="113">
        <f t="shared" si="13"/>
        <v>-59422.00993386998</v>
      </c>
    </row>
    <row r="144" spans="1:9" ht="12.75">
      <c r="A144" s="16">
        <v>94</v>
      </c>
      <c r="B144" s="109">
        <f ca="1" t="shared" si="9"/>
        <v>0.4519781231751664</v>
      </c>
      <c r="C144" s="109">
        <f ca="1" t="shared" si="9"/>
        <v>-2.0182436041970746</v>
      </c>
      <c r="D144" s="109">
        <f ca="1" t="shared" si="9"/>
        <v>-1.1963987212921467</v>
      </c>
      <c r="E144" s="79">
        <f t="shared" si="10"/>
        <v>33898.35923813748</v>
      </c>
      <c r="F144" s="79">
        <f t="shared" si="11"/>
        <v>-55234.84308352303</v>
      </c>
      <c r="G144" s="79">
        <f t="shared" si="12"/>
        <v>-200223.82710955583</v>
      </c>
      <c r="I144" s="113">
        <f t="shared" si="13"/>
        <v>-221560.31095494138</v>
      </c>
    </row>
    <row r="145" spans="1:9" ht="12.75">
      <c r="A145" s="16">
        <v>95</v>
      </c>
      <c r="B145" s="109">
        <f ca="1" t="shared" si="9"/>
        <v>-0.11221843492928565</v>
      </c>
      <c r="C145" s="109">
        <f ca="1" t="shared" si="9"/>
        <v>-0.047339976697483785</v>
      </c>
      <c r="D145" s="109">
        <f ca="1" t="shared" si="9"/>
        <v>0.009453721811697829</v>
      </c>
      <c r="E145" s="79">
        <f t="shared" si="10"/>
        <v>-8416.382619696424</v>
      </c>
      <c r="F145" s="79">
        <f t="shared" si="11"/>
        <v>-2216.740322163657</v>
      </c>
      <c r="G145" s="79">
        <f t="shared" si="12"/>
        <v>-5267.276243499512</v>
      </c>
      <c r="I145" s="113">
        <f t="shared" si="13"/>
        <v>-15900.399185359594</v>
      </c>
    </row>
    <row r="146" spans="1:9" ht="12.75">
      <c r="A146" s="16">
        <v>96</v>
      </c>
      <c r="B146" s="109">
        <f ca="1" t="shared" si="9"/>
        <v>0.3187403682386011</v>
      </c>
      <c r="C146" s="109">
        <f ca="1" t="shared" si="9"/>
        <v>1.3526896635881438</v>
      </c>
      <c r="D146" s="109">
        <f ca="1" t="shared" si="9"/>
        <v>1.2295067238950628</v>
      </c>
      <c r="E146" s="79">
        <f t="shared" si="10"/>
        <v>23905.52761789508</v>
      </c>
      <c r="F146" s="79">
        <f t="shared" si="11"/>
        <v>41682.63680926796</v>
      </c>
      <c r="G146" s="79">
        <f t="shared" si="12"/>
        <v>175704.27341852</v>
      </c>
      <c r="I146" s="113">
        <f t="shared" si="13"/>
        <v>241292.43784568305</v>
      </c>
    </row>
    <row r="147" spans="1:9" ht="12.75">
      <c r="A147" s="16">
        <v>97</v>
      </c>
      <c r="B147" s="109">
        <f ca="1" t="shared" si="9"/>
        <v>-1.3992370833219403</v>
      </c>
      <c r="C147" s="109">
        <f ca="1" t="shared" si="9"/>
        <v>-0.3151026280363425</v>
      </c>
      <c r="D147" s="109">
        <f ca="1" t="shared" si="9"/>
        <v>0.2602690901086806</v>
      </c>
      <c r="E147" s="79">
        <f t="shared" si="10"/>
        <v>-104942.78124914553</v>
      </c>
      <c r="F147" s="79">
        <f t="shared" si="11"/>
        <v>-19647.18235539664</v>
      </c>
      <c r="G147" s="79">
        <f t="shared" si="12"/>
        <v>-38210.59979672776</v>
      </c>
      <c r="I147" s="113">
        <f t="shared" si="13"/>
        <v>-162800.56340126993</v>
      </c>
    </row>
    <row r="148" spans="1:9" ht="12.75">
      <c r="A148" s="16">
        <v>98</v>
      </c>
      <c r="B148" s="109">
        <f ca="1" t="shared" si="9"/>
        <v>-0.3009722758718075</v>
      </c>
      <c r="C148" s="109">
        <f ca="1" t="shared" si="9"/>
        <v>0.4894795090960756</v>
      </c>
      <c r="D148" s="109">
        <f ca="1" t="shared" si="9"/>
        <v>-0.1892167836442954</v>
      </c>
      <c r="E148" s="79">
        <f t="shared" si="10"/>
        <v>-22572.920690385563</v>
      </c>
      <c r="F148" s="79">
        <f t="shared" si="11"/>
        <v>11960.802833753065</v>
      </c>
      <c r="G148" s="79">
        <f t="shared" si="12"/>
        <v>14036.49949640825</v>
      </c>
      <c r="I148" s="113">
        <f t="shared" si="13"/>
        <v>3424.381639775753</v>
      </c>
    </row>
    <row r="149" spans="1:9" ht="12.75">
      <c r="A149" s="16">
        <v>99</v>
      </c>
      <c r="B149" s="109">
        <f ca="1" t="shared" si="9"/>
        <v>1.5827799425254043</v>
      </c>
      <c r="C149" s="109">
        <f ca="1" t="shared" si="9"/>
        <v>1.4775973934455195</v>
      </c>
      <c r="D149" s="109">
        <f ca="1" t="shared" si="9"/>
        <v>1.0478020478249381</v>
      </c>
      <c r="E149" s="79">
        <f t="shared" si="10"/>
        <v>118708.49568940532</v>
      </c>
      <c r="F149" s="79">
        <f t="shared" si="11"/>
        <v>54791.175298045426</v>
      </c>
      <c r="G149" s="79">
        <f t="shared" si="12"/>
        <v>202787.5939625144</v>
      </c>
      <c r="I149" s="113">
        <f t="shared" si="13"/>
        <v>376287.2649499652</v>
      </c>
    </row>
    <row r="150" spans="1:9" ht="12.75">
      <c r="A150" s="16">
        <v>100</v>
      </c>
      <c r="B150" s="109">
        <f ca="1" t="shared" si="9"/>
        <v>0.7164662380387459</v>
      </c>
      <c r="C150" s="109">
        <f ca="1" t="shared" si="9"/>
        <v>-0.3906830463702923</v>
      </c>
      <c r="D150" s="109">
        <f ca="1" t="shared" si="9"/>
        <v>-0.41705485669624587</v>
      </c>
      <c r="E150" s="79">
        <f t="shared" si="10"/>
        <v>53734.96785290594</v>
      </c>
      <c r="F150" s="79">
        <f t="shared" si="11"/>
        <v>-5974.8202064923225</v>
      </c>
      <c r="G150" s="79">
        <f t="shared" si="12"/>
        <v>-35418.45682162065</v>
      </c>
      <c r="I150" s="113">
        <f t="shared" si="13"/>
        <v>12341.69082479296</v>
      </c>
    </row>
    <row r="151" spans="1:9" ht="12.75">
      <c r="A151" s="16">
        <v>101</v>
      </c>
      <c r="B151" s="109">
        <f ca="1" t="shared" si="9"/>
        <v>-0.8076961481797407</v>
      </c>
      <c r="C151" s="109">
        <f ca="1" t="shared" si="9"/>
        <v>-0.24052567656339285</v>
      </c>
      <c r="D151" s="109">
        <f ca="1" t="shared" si="9"/>
        <v>-0.2376671649206199</v>
      </c>
      <c r="E151" s="79">
        <f t="shared" si="10"/>
        <v>-60577.21111348055</v>
      </c>
      <c r="F151" s="79">
        <f t="shared" si="11"/>
        <v>-13044.360658837748</v>
      </c>
      <c r="G151" s="79">
        <f t="shared" si="12"/>
        <v>-50270.22285061468</v>
      </c>
      <c r="I151" s="113">
        <f t="shared" si="13"/>
        <v>-123891.79462293298</v>
      </c>
    </row>
    <row r="152" spans="1:9" ht="12.75">
      <c r="A152" s="16">
        <v>102</v>
      </c>
      <c r="B152" s="109">
        <f ca="1" t="shared" si="9"/>
        <v>-0.2797972059553264</v>
      </c>
      <c r="C152" s="109">
        <f ca="1" t="shared" si="9"/>
        <v>0.08097667879336387</v>
      </c>
      <c r="D152" s="109">
        <f ca="1" t="shared" si="9"/>
        <v>0.17261778250395066</v>
      </c>
      <c r="E152" s="79">
        <f t="shared" si="10"/>
        <v>-20984.79044664948</v>
      </c>
      <c r="F152" s="79">
        <f t="shared" si="11"/>
        <v>253.680918319194</v>
      </c>
      <c r="G152" s="79">
        <f t="shared" si="12"/>
        <v>9611.993364501157</v>
      </c>
      <c r="I152" s="113">
        <f t="shared" si="13"/>
        <v>-11119.116163829129</v>
      </c>
    </row>
    <row r="153" spans="1:9" ht="12.75">
      <c r="A153" s="16">
        <v>103</v>
      </c>
      <c r="B153" s="109">
        <f ca="1" t="shared" si="9"/>
        <v>-0.8439581270273977</v>
      </c>
      <c r="C153" s="109">
        <f ca="1" t="shared" si="9"/>
        <v>1.0347141809215725</v>
      </c>
      <c r="D153" s="109">
        <f ca="1" t="shared" si="9"/>
        <v>-0.10893964270110912</v>
      </c>
      <c r="E153" s="79">
        <f t="shared" si="10"/>
        <v>-63296.859527054825</v>
      </c>
      <c r="F153" s="79">
        <f t="shared" si="11"/>
        <v>23726.044978248756</v>
      </c>
      <c r="G153" s="79">
        <f t="shared" si="12"/>
        <v>42939.35980472749</v>
      </c>
      <c r="I153" s="113">
        <f t="shared" si="13"/>
        <v>3368.5452559214245</v>
      </c>
    </row>
    <row r="154" spans="1:9" ht="12.75">
      <c r="A154" s="16">
        <v>104</v>
      </c>
      <c r="B154" s="109">
        <f ca="1" t="shared" si="9"/>
        <v>-0.2971645018857024</v>
      </c>
      <c r="C154" s="109">
        <f ca="1" t="shared" si="9"/>
        <v>0.107049941651777</v>
      </c>
      <c r="D154" s="109">
        <f ca="1" t="shared" si="9"/>
        <v>-1.0449862658831055</v>
      </c>
      <c r="E154" s="79">
        <f t="shared" si="10"/>
        <v>-22287.337641427683</v>
      </c>
      <c r="F154" s="79">
        <f t="shared" si="11"/>
        <v>880.7860450807925</v>
      </c>
      <c r="G154" s="79">
        <f t="shared" si="12"/>
        <v>-65186.60746632386</v>
      </c>
      <c r="I154" s="113">
        <f t="shared" si="13"/>
        <v>-86593.15906267075</v>
      </c>
    </row>
    <row r="155" spans="1:9" ht="12.75">
      <c r="A155" s="16">
        <v>105</v>
      </c>
      <c r="B155" s="109">
        <f ca="1" t="shared" si="9"/>
        <v>-0.3382138656035968</v>
      </c>
      <c r="C155" s="109">
        <f ca="1" t="shared" si="9"/>
        <v>2.3604412606621263</v>
      </c>
      <c r="D155" s="109">
        <f ca="1" t="shared" si="9"/>
        <v>0.30554181553435356</v>
      </c>
      <c r="E155" s="79">
        <f t="shared" si="10"/>
        <v>-25366.03992026976</v>
      </c>
      <c r="F155" s="79">
        <f t="shared" si="11"/>
        <v>66028.01869981244</v>
      </c>
      <c r="G155" s="79">
        <f t="shared" si="12"/>
        <v>170297.2745516407</v>
      </c>
      <c r="I155" s="113">
        <f t="shared" si="13"/>
        <v>210959.2533311834</v>
      </c>
    </row>
    <row r="156" spans="1:9" ht="12.75">
      <c r="A156" s="16">
        <v>106</v>
      </c>
      <c r="B156" s="109">
        <f ca="1" t="shared" si="9"/>
        <v>-0.48742741044189775</v>
      </c>
      <c r="C156" s="109">
        <f ca="1" t="shared" si="9"/>
        <v>-0.5873218572348278</v>
      </c>
      <c r="D156" s="109">
        <f ca="1" t="shared" si="9"/>
        <v>-2.21566207808279</v>
      </c>
      <c r="E156" s="79">
        <f t="shared" si="10"/>
        <v>-36557.05578314233</v>
      </c>
      <c r="F156" s="79">
        <f t="shared" si="11"/>
        <v>-20715.86386781997</v>
      </c>
      <c r="G156" s="79">
        <f t="shared" si="12"/>
        <v>-189753.97669884522</v>
      </c>
      <c r="I156" s="113">
        <f t="shared" si="13"/>
        <v>-247026.8963498075</v>
      </c>
    </row>
    <row r="157" spans="1:9" ht="12.75">
      <c r="A157" s="16">
        <v>107</v>
      </c>
      <c r="B157" s="109">
        <f ca="1" t="shared" si="9"/>
        <v>1.2734878193738162</v>
      </c>
      <c r="C157" s="109">
        <f ca="1" t="shared" si="9"/>
        <v>-1.2285982300290366</v>
      </c>
      <c r="D157" s="109">
        <f ca="1" t="shared" si="9"/>
        <v>-0.9250332193339328</v>
      </c>
      <c r="E157" s="79">
        <f t="shared" si="10"/>
        <v>95511.58645303622</v>
      </c>
      <c r="F157" s="79">
        <f t="shared" si="11"/>
        <v>-26136.39498531414</v>
      </c>
      <c r="G157" s="79">
        <f t="shared" si="12"/>
        <v>-110477.57853730593</v>
      </c>
      <c r="I157" s="113">
        <f t="shared" si="13"/>
        <v>-41102.387069583856</v>
      </c>
    </row>
    <row r="158" spans="1:9" ht="12.75">
      <c r="A158" s="16">
        <v>108</v>
      </c>
      <c r="B158" s="109">
        <f ca="1" t="shared" si="9"/>
        <v>0.6476918935548606</v>
      </c>
      <c r="C158" s="109">
        <f ca="1" t="shared" si="9"/>
        <v>0.6078796539341444</v>
      </c>
      <c r="D158" s="109">
        <f ca="1" t="shared" si="9"/>
        <v>-0.7441469737110471</v>
      </c>
      <c r="E158" s="79">
        <f t="shared" si="10"/>
        <v>48576.89201661454</v>
      </c>
      <c r="F158" s="79">
        <f t="shared" si="11"/>
        <v>22514.997523050977</v>
      </c>
      <c r="G158" s="79">
        <f t="shared" si="12"/>
        <v>9850.41299353358</v>
      </c>
      <c r="I158" s="113">
        <f t="shared" si="13"/>
        <v>80942.3025331991</v>
      </c>
    </row>
    <row r="159" spans="1:9" ht="12.75">
      <c r="A159" s="16">
        <v>109</v>
      </c>
      <c r="B159" s="109">
        <f ca="1" t="shared" si="9"/>
        <v>0.28981489064442134</v>
      </c>
      <c r="C159" s="109">
        <f ca="1" t="shared" si="9"/>
        <v>-0.2398499012471889</v>
      </c>
      <c r="D159" s="109">
        <f ca="1" t="shared" si="9"/>
        <v>0.8624377993494425</v>
      </c>
      <c r="E159" s="79">
        <f t="shared" si="10"/>
        <v>21736.1167983316</v>
      </c>
      <c r="F159" s="79">
        <f t="shared" si="11"/>
        <v>-4793.398368565762</v>
      </c>
      <c r="G159" s="79">
        <f t="shared" si="12"/>
        <v>44638.134004057414</v>
      </c>
      <c r="I159" s="113">
        <f t="shared" si="13"/>
        <v>61580.85243382325</v>
      </c>
    </row>
    <row r="160" spans="1:9" ht="12.75">
      <c r="A160" s="16">
        <v>110</v>
      </c>
      <c r="B160" s="109">
        <f ca="1" t="shared" si="9"/>
        <v>1.0773760634979443</v>
      </c>
      <c r="C160" s="109">
        <f ca="1" t="shared" si="9"/>
        <v>0.2759460768376596</v>
      </c>
      <c r="D160" s="109">
        <f ca="1" t="shared" si="9"/>
        <v>-0.17670730048376287</v>
      </c>
      <c r="E160" s="79">
        <f t="shared" si="10"/>
        <v>80803.20476234582</v>
      </c>
      <c r="F160" s="79">
        <f t="shared" si="11"/>
        <v>16095.829676561041</v>
      </c>
      <c r="G160" s="79">
        <f t="shared" si="12"/>
        <v>33150.79144705236</v>
      </c>
      <c r="I160" s="113">
        <f t="shared" si="13"/>
        <v>130049.82588595923</v>
      </c>
    </row>
    <row r="161" spans="1:9" ht="12.75">
      <c r="A161" s="16">
        <v>111</v>
      </c>
      <c r="B161" s="109">
        <f ca="1" t="shared" si="9"/>
        <v>-1.8278037796082511</v>
      </c>
      <c r="C161" s="109">
        <f ca="1" t="shared" si="9"/>
        <v>0.57982731534921</v>
      </c>
      <c r="D161" s="109">
        <f ca="1" t="shared" si="9"/>
        <v>0.059416398873630025</v>
      </c>
      <c r="E161" s="79">
        <f t="shared" si="10"/>
        <v>-137085.28347061883</v>
      </c>
      <c r="F161" s="79">
        <f t="shared" si="11"/>
        <v>3133.9331731154653</v>
      </c>
      <c r="G161" s="79">
        <f t="shared" si="12"/>
        <v>-582.6984544052893</v>
      </c>
      <c r="I161" s="113">
        <f t="shared" si="13"/>
        <v>-134534.04875190867</v>
      </c>
    </row>
    <row r="162" spans="1:9" ht="12.75">
      <c r="A162" s="16">
        <v>112</v>
      </c>
      <c r="B162" s="109">
        <f ca="1" t="shared" si="9"/>
        <v>0.06530382878290536</v>
      </c>
      <c r="C162" s="109">
        <f ca="1" t="shared" si="9"/>
        <v>1.6062717714094656</v>
      </c>
      <c r="D162" s="109">
        <f ca="1" t="shared" si="9"/>
        <v>0.28151670690961705</v>
      </c>
      <c r="E162" s="79">
        <f t="shared" si="10"/>
        <v>4897.787158717902</v>
      </c>
      <c r="F162" s="79">
        <f t="shared" si="11"/>
        <v>47147.7573670114</v>
      </c>
      <c r="G162" s="79">
        <f t="shared" si="12"/>
        <v>127506.27423625131</v>
      </c>
      <c r="I162" s="113">
        <f t="shared" si="13"/>
        <v>179551.81876198063</v>
      </c>
    </row>
    <row r="163" spans="1:9" ht="12.75">
      <c r="A163" s="16">
        <v>113</v>
      </c>
      <c r="B163" s="109">
        <f ca="1" t="shared" si="9"/>
        <v>0.8777649001640719</v>
      </c>
      <c r="C163" s="109">
        <f ca="1" t="shared" si="9"/>
        <v>1.9636200279734588</v>
      </c>
      <c r="D163" s="109">
        <f ca="1" t="shared" si="9"/>
        <v>-0.46245907029837896</v>
      </c>
      <c r="E163" s="79">
        <f t="shared" si="10"/>
        <v>65832.3675123054</v>
      </c>
      <c r="F163" s="79">
        <f t="shared" si="11"/>
        <v>63621.24425088466</v>
      </c>
      <c r="G163" s="79">
        <f t="shared" si="12"/>
        <v>124381.20115073325</v>
      </c>
      <c r="I163" s="113">
        <f t="shared" si="13"/>
        <v>253834.8129139233</v>
      </c>
    </row>
    <row r="164" spans="1:9" ht="12.75">
      <c r="A164" s="16">
        <v>114</v>
      </c>
      <c r="B164" s="109">
        <f ca="1" t="shared" si="9"/>
        <v>-0.5780120577907086</v>
      </c>
      <c r="C164" s="109">
        <f ca="1" t="shared" si="9"/>
        <v>0.66643363583342</v>
      </c>
      <c r="D164" s="109">
        <f ca="1" t="shared" si="9"/>
        <v>-0.40007948349633604</v>
      </c>
      <c r="E164" s="79">
        <f t="shared" si="10"/>
        <v>-43350.904334303144</v>
      </c>
      <c r="F164" s="79">
        <f t="shared" si="11"/>
        <v>15023.05736358439</v>
      </c>
      <c r="G164" s="79">
        <f t="shared" si="12"/>
        <v>6206.501623732325</v>
      </c>
      <c r="I164" s="113">
        <f t="shared" si="13"/>
        <v>-22121.34534698643</v>
      </c>
    </row>
    <row r="165" spans="1:9" ht="12.75">
      <c r="A165" s="16">
        <v>115</v>
      </c>
      <c r="B165" s="109">
        <f ca="1" t="shared" si="9"/>
        <v>1.8052001105366098</v>
      </c>
      <c r="C165" s="109">
        <f ca="1" t="shared" si="9"/>
        <v>-0.1792194361608831</v>
      </c>
      <c r="D165" s="109">
        <f ca="1" t="shared" si="9"/>
        <v>-0.5163607760235691</v>
      </c>
      <c r="E165" s="79">
        <f t="shared" si="10"/>
        <v>135390.00829024572</v>
      </c>
      <c r="F165" s="79">
        <f t="shared" si="11"/>
        <v>8333.146642266196</v>
      </c>
      <c r="G165" s="79">
        <f t="shared" si="12"/>
        <v>-1507.1238323304824</v>
      </c>
      <c r="I165" s="113">
        <f t="shared" si="13"/>
        <v>142216.03110018143</v>
      </c>
    </row>
    <row r="166" spans="1:9" ht="12.75">
      <c r="A166" s="16">
        <v>116</v>
      </c>
      <c r="B166" s="109">
        <f ca="1" t="shared" si="9"/>
        <v>-0.25103375345330514</v>
      </c>
      <c r="C166" s="109">
        <f ca="1" t="shared" si="9"/>
        <v>-0.07188873358482076</v>
      </c>
      <c r="D166" s="109">
        <f ca="1" t="shared" si="9"/>
        <v>0.9877722130800273</v>
      </c>
      <c r="E166" s="79">
        <f t="shared" si="10"/>
        <v>-18827.531508997887</v>
      </c>
      <c r="F166" s="79">
        <f t="shared" si="11"/>
        <v>-3970.9321605544333</v>
      </c>
      <c r="G166" s="79">
        <f t="shared" si="12"/>
        <v>50960.70366945659</v>
      </c>
      <c r="I166" s="113">
        <f t="shared" si="13"/>
        <v>28162.239999904272</v>
      </c>
    </row>
    <row r="167" spans="1:9" ht="12.75">
      <c r="A167" s="16">
        <v>117</v>
      </c>
      <c r="B167" s="109">
        <f ca="1" t="shared" si="9"/>
        <v>2.088249362133629</v>
      </c>
      <c r="C167" s="109">
        <f ca="1" t="shared" si="9"/>
        <v>0.01606232009138918</v>
      </c>
      <c r="D167" s="109">
        <f ca="1" t="shared" si="9"/>
        <v>0.4131530992651061</v>
      </c>
      <c r="E167" s="79">
        <f t="shared" si="10"/>
        <v>156618.7021600222</v>
      </c>
      <c r="F167" s="79">
        <f t="shared" si="11"/>
        <v>16128.438452617742</v>
      </c>
      <c r="G167" s="79">
        <f t="shared" si="12"/>
        <v>76516.61068788142</v>
      </c>
      <c r="I167" s="113">
        <f t="shared" si="13"/>
        <v>249263.75130052134</v>
      </c>
    </row>
    <row r="168" spans="1:9" ht="12.75">
      <c r="A168" s="16">
        <v>118</v>
      </c>
      <c r="B168" s="109">
        <f ca="1" t="shared" si="9"/>
        <v>1.1476495358312775</v>
      </c>
      <c r="C168" s="109">
        <f ca="1" t="shared" si="9"/>
        <v>-0.3501236927244439</v>
      </c>
      <c r="D168" s="109">
        <f ca="1" t="shared" si="9"/>
        <v>0.8760953791270745</v>
      </c>
      <c r="E168" s="79">
        <f t="shared" si="10"/>
        <v>86073.7151873458</v>
      </c>
      <c r="F168" s="79">
        <f t="shared" si="11"/>
        <v>-1562.8027140235263</v>
      </c>
      <c r="G168" s="79">
        <f t="shared" si="12"/>
        <v>58427.34714411847</v>
      </c>
      <c r="I168" s="113">
        <f t="shared" si="13"/>
        <v>142938.25961744075</v>
      </c>
    </row>
    <row r="169" spans="1:9" ht="12.75">
      <c r="A169" s="16">
        <v>119</v>
      </c>
      <c r="B169" s="109">
        <f ca="1" t="shared" si="9"/>
        <v>-0.6551597070192028</v>
      </c>
      <c r="C169" s="109">
        <f ca="1" t="shared" si="9"/>
        <v>-0.11579391089511482</v>
      </c>
      <c r="D169" s="109">
        <f ca="1" t="shared" si="9"/>
        <v>0.02379452311981803</v>
      </c>
      <c r="E169" s="79">
        <f t="shared" si="10"/>
        <v>-49136.97802644021</v>
      </c>
      <c r="F169" s="79">
        <f t="shared" si="11"/>
        <v>-8277.206966311562</v>
      </c>
      <c r="G169" s="79">
        <f t="shared" si="12"/>
        <v>-21882.828861159836</v>
      </c>
      <c r="I169" s="113">
        <f t="shared" si="13"/>
        <v>-79297.0138539116</v>
      </c>
    </row>
    <row r="170" spans="1:9" ht="12.75">
      <c r="A170" s="16">
        <v>120</v>
      </c>
      <c r="B170" s="109">
        <f ca="1" t="shared" si="9"/>
        <v>1.2106703524262996</v>
      </c>
      <c r="C170" s="109">
        <f ca="1" t="shared" si="9"/>
        <v>-0.6499519002069871</v>
      </c>
      <c r="D170" s="109">
        <f ca="1" t="shared" si="9"/>
        <v>1.5830158103529497</v>
      </c>
      <c r="E170" s="79">
        <f t="shared" si="10"/>
        <v>90800.27643197247</v>
      </c>
      <c r="F170" s="79">
        <f t="shared" si="11"/>
        <v>-9799.368996834199</v>
      </c>
      <c r="G170" s="79">
        <f t="shared" si="12"/>
        <v>83907.78149436857</v>
      </c>
      <c r="I170" s="113">
        <f t="shared" si="13"/>
        <v>164908.68892950684</v>
      </c>
    </row>
    <row r="171" spans="1:9" ht="12.75">
      <c r="A171" s="16">
        <v>121</v>
      </c>
      <c r="B171" s="109">
        <f ca="1" t="shared" si="9"/>
        <v>0.11753152516945584</v>
      </c>
      <c r="C171" s="109">
        <f ca="1" t="shared" si="9"/>
        <v>-0.08034058981493825</v>
      </c>
      <c r="D171" s="109">
        <f ca="1" t="shared" si="9"/>
        <v>0.38388226311240214</v>
      </c>
      <c r="E171" s="79">
        <f t="shared" si="10"/>
        <v>8814.864387709187</v>
      </c>
      <c r="F171" s="79">
        <f t="shared" si="11"/>
        <v>-1452.1968090621092</v>
      </c>
      <c r="G171" s="79">
        <f t="shared" si="12"/>
        <v>21378.755626088398</v>
      </c>
      <c r="I171" s="113">
        <f t="shared" si="13"/>
        <v>28741.423204735474</v>
      </c>
    </row>
    <row r="172" spans="1:9" ht="12.75">
      <c r="A172" s="16">
        <v>122</v>
      </c>
      <c r="B172" s="109">
        <f ca="1" t="shared" si="9"/>
        <v>-0.6607104723972657</v>
      </c>
      <c r="C172" s="109">
        <f ca="1" t="shared" si="9"/>
        <v>0.19526091001773954</v>
      </c>
      <c r="D172" s="109">
        <f ca="1" t="shared" si="9"/>
        <v>-0.9201564036880532</v>
      </c>
      <c r="E172" s="79">
        <f t="shared" si="10"/>
        <v>-49553.28542979492</v>
      </c>
      <c r="F172" s="79">
        <f t="shared" si="11"/>
        <v>716.4883520005842</v>
      </c>
      <c r="G172" s="79">
        <f t="shared" si="12"/>
        <v>-60064.15889318398</v>
      </c>
      <c r="I172" s="113">
        <f t="shared" si="13"/>
        <v>-108900.95597097832</v>
      </c>
    </row>
    <row r="173" spans="1:9" ht="12.75">
      <c r="A173" s="16">
        <v>123</v>
      </c>
      <c r="B173" s="109">
        <f ca="1" t="shared" si="9"/>
        <v>-0.1223613502719437</v>
      </c>
      <c r="C173" s="109">
        <f ca="1" t="shared" si="9"/>
        <v>0.355152111765454</v>
      </c>
      <c r="D173" s="109">
        <f ca="1" t="shared" si="9"/>
        <v>-0.4476892733170298</v>
      </c>
      <c r="E173" s="79">
        <f t="shared" si="10"/>
        <v>-9177.101270395777</v>
      </c>
      <c r="F173" s="79">
        <f t="shared" si="11"/>
        <v>9398.526479745413</v>
      </c>
      <c r="G173" s="79">
        <f t="shared" si="12"/>
        <v>-6946.478214325471</v>
      </c>
      <c r="I173" s="113">
        <f t="shared" si="13"/>
        <v>-6725.0530049758345</v>
      </c>
    </row>
    <row r="174" spans="1:9" ht="12.75">
      <c r="A174" s="16">
        <v>124</v>
      </c>
      <c r="B174" s="109">
        <f ca="1" t="shared" si="9"/>
        <v>0.5179668125038965</v>
      </c>
      <c r="C174" s="109">
        <f ca="1" t="shared" si="9"/>
        <v>-0.22073877100778488</v>
      </c>
      <c r="D174" s="109">
        <f ca="1" t="shared" si="9"/>
        <v>-0.5260318468974534</v>
      </c>
      <c r="E174" s="79">
        <f t="shared" si="10"/>
        <v>38847.51093779224</v>
      </c>
      <c r="F174" s="79">
        <f t="shared" si="11"/>
        <v>-2527.1307860366023</v>
      </c>
      <c r="G174" s="79">
        <f t="shared" si="12"/>
        <v>-35484.37540163388</v>
      </c>
      <c r="I174" s="113">
        <f t="shared" si="13"/>
        <v>836.0047501217632</v>
      </c>
    </row>
    <row r="175" spans="1:9" ht="12.75">
      <c r="A175" s="16">
        <v>125</v>
      </c>
      <c r="B175" s="109">
        <f ca="1" t="shared" si="9"/>
        <v>-0.7677406334759016</v>
      </c>
      <c r="C175" s="109">
        <f ca="1" t="shared" si="9"/>
        <v>-1.3852655817235493</v>
      </c>
      <c r="D175" s="109">
        <f ca="1" t="shared" si="9"/>
        <v>-0.09974954863554658</v>
      </c>
      <c r="E175" s="79">
        <f t="shared" si="10"/>
        <v>-57580.54751069262</v>
      </c>
      <c r="F175" s="79">
        <f t="shared" si="11"/>
        <v>-45996.38371174153</v>
      </c>
      <c r="G175" s="79">
        <f t="shared" si="12"/>
        <v>-117914.1849435526</v>
      </c>
      <c r="I175" s="113">
        <f t="shared" si="13"/>
        <v>-221491.11616598675</v>
      </c>
    </row>
    <row r="176" spans="1:9" ht="12.75">
      <c r="A176" s="16">
        <v>126</v>
      </c>
      <c r="B176" s="109">
        <f ca="1" t="shared" si="9"/>
        <v>-0.2719647921006699</v>
      </c>
      <c r="C176" s="109">
        <f ca="1" t="shared" si="9"/>
        <v>-1.7378540932872961</v>
      </c>
      <c r="D176" s="109">
        <f ca="1" t="shared" si="9"/>
        <v>-1.0259732789812634</v>
      </c>
      <c r="E176" s="79">
        <f t="shared" si="10"/>
        <v>-20397.359407550244</v>
      </c>
      <c r="F176" s="79">
        <f t="shared" si="11"/>
        <v>-52519.835651555695</v>
      </c>
      <c r="G176" s="79">
        <f t="shared" si="12"/>
        <v>-187846.11106892052</v>
      </c>
      <c r="I176" s="113">
        <f t="shared" si="13"/>
        <v>-260763.30612802645</v>
      </c>
    </row>
    <row r="177" spans="1:9" ht="12.75">
      <c r="A177" s="16">
        <v>127</v>
      </c>
      <c r="B177" s="109">
        <f ca="1" t="shared" si="9"/>
        <v>0.38081032896165257</v>
      </c>
      <c r="C177" s="109">
        <f ca="1" t="shared" si="9"/>
        <v>-0.31139854710288584</v>
      </c>
      <c r="D177" s="109">
        <f ca="1" t="shared" si="9"/>
        <v>-0.8892208653483535</v>
      </c>
      <c r="E177" s="79">
        <f t="shared" si="10"/>
        <v>28560.774672123942</v>
      </c>
      <c r="F177" s="79">
        <f t="shared" si="11"/>
        <v>-6189.232935007577</v>
      </c>
      <c r="G177" s="79">
        <f t="shared" si="12"/>
        <v>-67569.87480097105</v>
      </c>
      <c r="I177" s="113">
        <f t="shared" si="13"/>
        <v>-45198.33306385469</v>
      </c>
    </row>
    <row r="178" spans="1:9" ht="12.75">
      <c r="A178" s="16">
        <v>128</v>
      </c>
      <c r="B178" s="109">
        <f ca="1" t="shared" si="9"/>
        <v>-0.7799016394009395</v>
      </c>
      <c r="C178" s="109">
        <f ca="1" t="shared" si="9"/>
        <v>0.41431313158049143</v>
      </c>
      <c r="D178" s="109">
        <f ca="1" t="shared" si="9"/>
        <v>0.5496026039780106</v>
      </c>
      <c r="E178" s="79">
        <f t="shared" si="10"/>
        <v>-58492.62295507046</v>
      </c>
      <c r="F178" s="79">
        <f t="shared" si="11"/>
        <v>6185.446644940096</v>
      </c>
      <c r="G178" s="79">
        <f t="shared" si="12"/>
        <v>43794.91353999943</v>
      </c>
      <c r="I178" s="113">
        <f t="shared" si="13"/>
        <v>-8512.26277013094</v>
      </c>
    </row>
    <row r="179" spans="1:9" ht="12.75">
      <c r="A179" s="16">
        <v>129</v>
      </c>
      <c r="B179" s="109">
        <f aca="true" ca="1" t="shared" si="14" ref="B179:D242">NORMSINV(RAND())</f>
        <v>0.7305906426659388</v>
      </c>
      <c r="C179" s="109">
        <f ca="1" t="shared" si="14"/>
        <v>-0.10350283389154663</v>
      </c>
      <c r="D179" s="109">
        <f ca="1" t="shared" si="14"/>
        <v>-0.5007893154061094</v>
      </c>
      <c r="E179" s="79">
        <f t="shared" si="10"/>
        <v>54794.298199945406</v>
      </c>
      <c r="F179" s="79">
        <f t="shared" si="11"/>
        <v>2472.944180390295</v>
      </c>
      <c r="G179" s="79">
        <f t="shared" si="12"/>
        <v>-20947.88910443531</v>
      </c>
      <c r="I179" s="113">
        <f t="shared" si="13"/>
        <v>36319.35327590039</v>
      </c>
    </row>
    <row r="180" spans="1:9" ht="12.75">
      <c r="A180" s="16">
        <v>130</v>
      </c>
      <c r="B180" s="109">
        <f ca="1" t="shared" si="14"/>
        <v>-0.17781998192348636</v>
      </c>
      <c r="C180" s="109">
        <f ca="1" t="shared" si="14"/>
        <v>-0.44256843706099513</v>
      </c>
      <c r="D180" s="109">
        <f ca="1" t="shared" si="14"/>
        <v>-0.6756361772925328</v>
      </c>
      <c r="E180" s="79">
        <f aca="true" t="shared" si="15" ref="E180:E243">B180*$F$22</f>
        <v>-13336.498644261477</v>
      </c>
      <c r="F180" s="79">
        <f aca="true" t="shared" si="16" ref="F180:F243">B180*$F$23+C180*$G$23</f>
        <v>-14189.101261633245</v>
      </c>
      <c r="G180" s="79">
        <f aca="true" t="shared" si="17" ref="G180:G243">B180*$F$24+C180*$G$24+D180*$H$24</f>
        <v>-76328.46662667651</v>
      </c>
      <c r="I180" s="113">
        <f aca="true" t="shared" si="18" ref="I180:I243">SUM(E180:G180)</f>
        <v>-103854.06653257123</v>
      </c>
    </row>
    <row r="181" spans="1:9" ht="12.75">
      <c r="A181" s="16">
        <v>131</v>
      </c>
      <c r="B181" s="109">
        <f ca="1" t="shared" si="14"/>
        <v>-0.8772187767413306</v>
      </c>
      <c r="C181" s="109">
        <f ca="1" t="shared" si="14"/>
        <v>-2.059863451675298</v>
      </c>
      <c r="D181" s="109">
        <f ca="1" t="shared" si="14"/>
        <v>0.743102045391004</v>
      </c>
      <c r="E181" s="79">
        <f t="shared" si="15"/>
        <v>-65791.4082555998</v>
      </c>
      <c r="F181" s="79">
        <f t="shared" si="16"/>
        <v>-66412.76715405815</v>
      </c>
      <c r="G181" s="79">
        <f t="shared" si="17"/>
        <v>-113309.8057196401</v>
      </c>
      <c r="I181" s="113">
        <f t="shared" si="18"/>
        <v>-245513.98112929804</v>
      </c>
    </row>
    <row r="182" spans="1:9" ht="12.75">
      <c r="A182" s="16">
        <v>132</v>
      </c>
      <c r="B182" s="109">
        <f ca="1" t="shared" si="14"/>
        <v>-0.20812856299610033</v>
      </c>
      <c r="C182" s="109">
        <f ca="1" t="shared" si="14"/>
        <v>-0.46557995872162816</v>
      </c>
      <c r="D182" s="109">
        <f ca="1" t="shared" si="14"/>
        <v>-0.1260337031711931</v>
      </c>
      <c r="E182" s="79">
        <f t="shared" si="15"/>
        <v>-15609.642224707524</v>
      </c>
      <c r="F182" s="79">
        <f t="shared" si="16"/>
        <v>-15084.839920896773</v>
      </c>
      <c r="G182" s="79">
        <f t="shared" si="17"/>
        <v>-44230.22437782805</v>
      </c>
      <c r="I182" s="113">
        <f t="shared" si="18"/>
        <v>-74924.70652343235</v>
      </c>
    </row>
    <row r="183" spans="1:9" ht="12.75">
      <c r="A183" s="16">
        <v>133</v>
      </c>
      <c r="B183" s="109">
        <f ca="1" t="shared" si="14"/>
        <v>-0.5881077526721508</v>
      </c>
      <c r="C183" s="109">
        <f ca="1" t="shared" si="14"/>
        <v>1.1354985051587567</v>
      </c>
      <c r="D183" s="109">
        <f ca="1" t="shared" si="14"/>
        <v>1.128078725264746</v>
      </c>
      <c r="E183" s="79">
        <f t="shared" si="15"/>
        <v>-44108.08145041131</v>
      </c>
      <c r="F183" s="79">
        <f t="shared" si="16"/>
        <v>28572.44285588348</v>
      </c>
      <c r="G183" s="79">
        <f t="shared" si="17"/>
        <v>133173.15039915603</v>
      </c>
      <c r="I183" s="113">
        <f t="shared" si="18"/>
        <v>117637.5118046282</v>
      </c>
    </row>
    <row r="184" spans="1:9" ht="12.75">
      <c r="A184" s="16">
        <v>134</v>
      </c>
      <c r="B184" s="109">
        <f ca="1" t="shared" si="14"/>
        <v>2.1462113406702548</v>
      </c>
      <c r="C184" s="109">
        <f ca="1" t="shared" si="14"/>
        <v>0.8105510412081711</v>
      </c>
      <c r="D184" s="109">
        <f ca="1" t="shared" si="14"/>
        <v>-0.901709855633865</v>
      </c>
      <c r="E184" s="79">
        <f t="shared" si="15"/>
        <v>160965.8505502691</v>
      </c>
      <c r="F184" s="79">
        <f t="shared" si="16"/>
        <v>39640.96518390437</v>
      </c>
      <c r="G184" s="79">
        <f t="shared" si="17"/>
        <v>49257.88310552687</v>
      </c>
      <c r="I184" s="113">
        <f t="shared" si="18"/>
        <v>249864.69883970032</v>
      </c>
    </row>
    <row r="185" spans="1:9" ht="12.75">
      <c r="A185" s="16">
        <v>135</v>
      </c>
      <c r="B185" s="109">
        <f ca="1" t="shared" si="14"/>
        <v>-0.272720605321768</v>
      </c>
      <c r="C185" s="109">
        <f ca="1" t="shared" si="14"/>
        <v>-0.6015161102263875</v>
      </c>
      <c r="D185" s="109">
        <f ca="1" t="shared" si="14"/>
        <v>-0.4433523724759353</v>
      </c>
      <c r="E185" s="79">
        <f t="shared" si="15"/>
        <v>-20454.0453991326</v>
      </c>
      <c r="F185" s="79">
        <f t="shared" si="16"/>
        <v>-19517.86862028024</v>
      </c>
      <c r="G185" s="79">
        <f t="shared" si="17"/>
        <v>-74777.83350849756</v>
      </c>
      <c r="I185" s="113">
        <f t="shared" si="18"/>
        <v>-114749.7475279104</v>
      </c>
    </row>
    <row r="186" spans="1:9" ht="12.75">
      <c r="A186" s="16">
        <v>136</v>
      </c>
      <c r="B186" s="109">
        <f ca="1" t="shared" si="14"/>
        <v>-1.5225954959112604</v>
      </c>
      <c r="C186" s="109">
        <f ca="1" t="shared" si="14"/>
        <v>0.039595554813912276</v>
      </c>
      <c r="D186" s="109">
        <f ca="1" t="shared" si="14"/>
        <v>1.5400008057320167</v>
      </c>
      <c r="E186" s="79">
        <f t="shared" si="15"/>
        <v>-114194.66219334453</v>
      </c>
      <c r="F186" s="79">
        <f t="shared" si="16"/>
        <v>-10269.319286498516</v>
      </c>
      <c r="G186" s="79">
        <f t="shared" si="17"/>
        <v>62815.754238967085</v>
      </c>
      <c r="I186" s="113">
        <f t="shared" si="18"/>
        <v>-61648.22724087596</v>
      </c>
    </row>
    <row r="187" spans="1:9" ht="12.75">
      <c r="A187" s="16">
        <v>137</v>
      </c>
      <c r="B187" s="109">
        <f ca="1" t="shared" si="14"/>
        <v>-0.25936096842806466</v>
      </c>
      <c r="C187" s="109">
        <f ca="1" t="shared" si="14"/>
        <v>-0.5792446489087664</v>
      </c>
      <c r="D187" s="109">
        <f ca="1" t="shared" si="14"/>
        <v>-0.26808700812440145</v>
      </c>
      <c r="E187" s="79">
        <f t="shared" si="15"/>
        <v>-19452.07263210485</v>
      </c>
      <c r="F187" s="79">
        <f t="shared" si="16"/>
        <v>-18770.743852736094</v>
      </c>
      <c r="G187" s="79">
        <f t="shared" si="17"/>
        <v>-61997.72295218131</v>
      </c>
      <c r="I187" s="113">
        <f t="shared" si="18"/>
        <v>-100220.53943702226</v>
      </c>
    </row>
    <row r="188" spans="1:9" ht="12.75">
      <c r="A188" s="16">
        <v>138</v>
      </c>
      <c r="B188" s="109">
        <f ca="1" t="shared" si="14"/>
        <v>-0.3163505982766335</v>
      </c>
      <c r="C188" s="109">
        <f ca="1" t="shared" si="14"/>
        <v>0.5610591717313502</v>
      </c>
      <c r="D188" s="109">
        <f ca="1" t="shared" si="14"/>
        <v>-1.2545280779088128</v>
      </c>
      <c r="E188" s="79">
        <f t="shared" si="15"/>
        <v>-23726.29487074751</v>
      </c>
      <c r="F188" s="79">
        <f t="shared" si="16"/>
        <v>13924.666725568599</v>
      </c>
      <c r="G188" s="79">
        <f t="shared" si="17"/>
        <v>-48121.374028852806</v>
      </c>
      <c r="I188" s="113">
        <f t="shared" si="18"/>
        <v>-57923.00217403172</v>
      </c>
    </row>
    <row r="189" spans="1:9" ht="12.75">
      <c r="A189" s="16">
        <v>139</v>
      </c>
      <c r="B189" s="109">
        <f ca="1" t="shared" si="14"/>
        <v>0.12667431032652487</v>
      </c>
      <c r="C189" s="109">
        <f ca="1" t="shared" si="14"/>
        <v>-1.2814158827347657</v>
      </c>
      <c r="D189" s="109">
        <f ca="1" t="shared" si="14"/>
        <v>-0.4838412478001427</v>
      </c>
      <c r="E189" s="79">
        <f t="shared" si="15"/>
        <v>9500.573274489365</v>
      </c>
      <c r="F189" s="79">
        <f t="shared" si="16"/>
        <v>-36271.710473031744</v>
      </c>
      <c r="G189" s="79">
        <f t="shared" si="17"/>
        <v>-113686.51509874777</v>
      </c>
      <c r="I189" s="113">
        <f t="shared" si="18"/>
        <v>-140457.65229729016</v>
      </c>
    </row>
    <row r="190" spans="1:9" ht="12.75">
      <c r="A190" s="16">
        <v>140</v>
      </c>
      <c r="B190" s="109">
        <f ca="1" t="shared" si="14"/>
        <v>0.07366728265682002</v>
      </c>
      <c r="C190" s="109">
        <f ca="1" t="shared" si="14"/>
        <v>-0.7828197919065785</v>
      </c>
      <c r="D190" s="109">
        <f ca="1" t="shared" si="14"/>
        <v>-1.0413397641275206</v>
      </c>
      <c r="E190" s="79">
        <f t="shared" si="15"/>
        <v>5525.046199261501</v>
      </c>
      <c r="F190" s="79">
        <f t="shared" si="16"/>
        <v>-22186.355508591856</v>
      </c>
      <c r="G190" s="79">
        <f t="shared" si="17"/>
        <v>-116176.99485771422</v>
      </c>
      <c r="I190" s="113">
        <f t="shared" si="18"/>
        <v>-132838.30416704458</v>
      </c>
    </row>
    <row r="191" spans="1:9" ht="12.75">
      <c r="A191" s="16">
        <v>141</v>
      </c>
      <c r="B191" s="109">
        <f ca="1" t="shared" si="14"/>
        <v>1.4799297682026422</v>
      </c>
      <c r="C191" s="109">
        <f ca="1" t="shared" si="14"/>
        <v>-1.0379342351715146</v>
      </c>
      <c r="D191" s="109">
        <f ca="1" t="shared" si="14"/>
        <v>1.1942500487525751</v>
      </c>
      <c r="E191" s="79">
        <f t="shared" si="15"/>
        <v>110994.73261519817</v>
      </c>
      <c r="F191" s="79">
        <f t="shared" si="16"/>
        <v>-19049.79179306375</v>
      </c>
      <c r="G191" s="79">
        <f t="shared" si="17"/>
        <v>39819.44307958848</v>
      </c>
      <c r="I191" s="113">
        <f t="shared" si="18"/>
        <v>131764.3839017229</v>
      </c>
    </row>
    <row r="192" spans="1:9" ht="12.75">
      <c r="A192" s="16">
        <v>142</v>
      </c>
      <c r="B192" s="109">
        <f ca="1" t="shared" si="14"/>
        <v>-1.2408097756611935</v>
      </c>
      <c r="C192" s="109">
        <f ca="1" t="shared" si="14"/>
        <v>1.4146576434838605</v>
      </c>
      <c r="D192" s="109">
        <f ca="1" t="shared" si="14"/>
        <v>-0.47959352281043555</v>
      </c>
      <c r="E192" s="79">
        <f t="shared" si="15"/>
        <v>-93060.73317458952</v>
      </c>
      <c r="F192" s="79">
        <f t="shared" si="16"/>
        <v>31786.017886026206</v>
      </c>
      <c r="G192" s="79">
        <f t="shared" si="17"/>
        <v>35963.560062144374</v>
      </c>
      <c r="I192" s="113">
        <f t="shared" si="18"/>
        <v>-25311.155226418938</v>
      </c>
    </row>
    <row r="193" spans="1:9" ht="12.75">
      <c r="A193" s="16">
        <v>143</v>
      </c>
      <c r="B193" s="109">
        <f ca="1" t="shared" si="14"/>
        <v>0.1415729857785527</v>
      </c>
      <c r="C193" s="109">
        <f ca="1" t="shared" si="14"/>
        <v>-0.3169955358183284</v>
      </c>
      <c r="D193" s="109">
        <f ca="1" t="shared" si="14"/>
        <v>-0.2810482140714956</v>
      </c>
      <c r="E193" s="79">
        <f t="shared" si="15"/>
        <v>10617.973933391453</v>
      </c>
      <c r="F193" s="79">
        <f t="shared" si="16"/>
        <v>-8146.090839509474</v>
      </c>
      <c r="G193" s="79">
        <f t="shared" si="17"/>
        <v>-35596.21972141246</v>
      </c>
      <c r="I193" s="113">
        <f t="shared" si="18"/>
        <v>-33124.33662753048</v>
      </c>
    </row>
    <row r="194" spans="1:9" ht="12.75">
      <c r="A194" s="16">
        <v>144</v>
      </c>
      <c r="B194" s="109">
        <f ca="1" t="shared" si="14"/>
        <v>0.37307109893082835</v>
      </c>
      <c r="C194" s="109">
        <f ca="1" t="shared" si="14"/>
        <v>0.19715254709308222</v>
      </c>
      <c r="D194" s="109">
        <f ca="1" t="shared" si="14"/>
        <v>-0.6986679488472294</v>
      </c>
      <c r="E194" s="79">
        <f t="shared" si="15"/>
        <v>27980.332419812126</v>
      </c>
      <c r="F194" s="79">
        <f t="shared" si="16"/>
        <v>8524.79722863532</v>
      </c>
      <c r="G194" s="79">
        <f t="shared" si="17"/>
        <v>-21533.099926749008</v>
      </c>
      <c r="I194" s="113">
        <f t="shared" si="18"/>
        <v>14972.029721698436</v>
      </c>
    </row>
    <row r="195" spans="1:9" ht="12.75">
      <c r="A195" s="16">
        <v>145</v>
      </c>
      <c r="B195" s="109">
        <f ca="1" t="shared" si="14"/>
        <v>-1.499906539332847</v>
      </c>
      <c r="C195" s="109">
        <f ca="1" t="shared" si="14"/>
        <v>0.22529654723322434</v>
      </c>
      <c r="D195" s="109">
        <f ca="1" t="shared" si="14"/>
        <v>-0.28261234083230424</v>
      </c>
      <c r="E195" s="79">
        <f t="shared" si="15"/>
        <v>-112492.99044996353</v>
      </c>
      <c r="F195" s="79">
        <f t="shared" si="16"/>
        <v>-4705.025729554023</v>
      </c>
      <c r="G195" s="79">
        <f t="shared" si="17"/>
        <v>-38099.15410438446</v>
      </c>
      <c r="I195" s="113">
        <f t="shared" si="18"/>
        <v>-155297.17028390203</v>
      </c>
    </row>
    <row r="196" spans="1:9" ht="12.75">
      <c r="A196" s="16">
        <v>146</v>
      </c>
      <c r="B196" s="109">
        <f ca="1" t="shared" si="14"/>
        <v>-0.006556919180082962</v>
      </c>
      <c r="C196" s="109">
        <f ca="1" t="shared" si="14"/>
        <v>0.9201362475313755</v>
      </c>
      <c r="D196" s="109">
        <f ca="1" t="shared" si="14"/>
        <v>-0.15587399572995858</v>
      </c>
      <c r="E196" s="79">
        <f t="shared" si="15"/>
        <v>-491.7689385062221</v>
      </c>
      <c r="F196" s="79">
        <f t="shared" si="16"/>
        <v>26678.365828130398</v>
      </c>
      <c r="G196" s="79">
        <f t="shared" si="17"/>
        <v>52163.728386413924</v>
      </c>
      <c r="I196" s="113">
        <f t="shared" si="18"/>
        <v>78350.3252760381</v>
      </c>
    </row>
    <row r="197" spans="1:9" ht="12.75">
      <c r="A197" s="16">
        <v>147</v>
      </c>
      <c r="B197" s="109">
        <f ca="1" t="shared" si="14"/>
        <v>0.04834322798340113</v>
      </c>
      <c r="C197" s="109">
        <f ca="1" t="shared" si="14"/>
        <v>1.3616345229822575</v>
      </c>
      <c r="D197" s="109">
        <f ca="1" t="shared" si="14"/>
        <v>-0.13871798085852316</v>
      </c>
      <c r="E197" s="79">
        <f t="shared" si="15"/>
        <v>3625.7420987550845</v>
      </c>
      <c r="F197" s="79">
        <f t="shared" si="16"/>
        <v>39914.48294336074</v>
      </c>
      <c r="G197" s="79">
        <f t="shared" si="17"/>
        <v>84321.51441830213</v>
      </c>
      <c r="I197" s="113">
        <f t="shared" si="18"/>
        <v>127861.73946041796</v>
      </c>
    </row>
    <row r="198" spans="1:9" ht="12.75">
      <c r="A198" s="16">
        <v>148</v>
      </c>
      <c r="B198" s="109">
        <f ca="1" t="shared" si="14"/>
        <v>-0.012311988716218518</v>
      </c>
      <c r="C198" s="109">
        <f ca="1" t="shared" si="14"/>
        <v>-0.6460890442469744</v>
      </c>
      <c r="D198" s="109">
        <f ca="1" t="shared" si="14"/>
        <v>-0.1038005878895161</v>
      </c>
      <c r="E198" s="79">
        <f t="shared" si="15"/>
        <v>-923.3991537163888</v>
      </c>
      <c r="F198" s="79">
        <f t="shared" si="16"/>
        <v>-18859.530729388633</v>
      </c>
      <c r="G198" s="79">
        <f t="shared" si="17"/>
        <v>-50365.33893787741</v>
      </c>
      <c r="I198" s="113">
        <f t="shared" si="18"/>
        <v>-70148.26882098243</v>
      </c>
    </row>
    <row r="199" spans="1:9" ht="12.75">
      <c r="A199" s="16">
        <v>149</v>
      </c>
      <c r="B199" s="109">
        <f ca="1" t="shared" si="14"/>
        <v>-0.47202249458504286</v>
      </c>
      <c r="C199" s="109">
        <f ca="1" t="shared" si="14"/>
        <v>-0.08954690880526955</v>
      </c>
      <c r="D199" s="109">
        <f ca="1" t="shared" si="14"/>
        <v>-0.8438041740640732</v>
      </c>
      <c r="E199" s="79">
        <f t="shared" si="15"/>
        <v>-35401.687093878216</v>
      </c>
      <c r="F199" s="79">
        <f t="shared" si="16"/>
        <v>-6141.271358191546</v>
      </c>
      <c r="G199" s="79">
        <f t="shared" si="17"/>
        <v>-70019.56391485255</v>
      </c>
      <c r="I199" s="113">
        <f t="shared" si="18"/>
        <v>-111562.52236692232</v>
      </c>
    </row>
    <row r="200" spans="1:9" ht="12.75">
      <c r="A200" s="16">
        <v>150</v>
      </c>
      <c r="B200" s="109">
        <f ca="1" t="shared" si="14"/>
        <v>1.1586717646144495</v>
      </c>
      <c r="C200" s="109">
        <f ca="1" t="shared" si="14"/>
        <v>-0.11110038343764869</v>
      </c>
      <c r="D200" s="109">
        <f ca="1" t="shared" si="14"/>
        <v>-1.724587040105238</v>
      </c>
      <c r="E200" s="79">
        <f t="shared" si="15"/>
        <v>86900.38234608372</v>
      </c>
      <c r="F200" s="79">
        <f t="shared" si="16"/>
        <v>5462.863723523833</v>
      </c>
      <c r="G200" s="79">
        <f t="shared" si="17"/>
        <v>-87825.66828173335</v>
      </c>
      <c r="I200" s="113">
        <f t="shared" si="18"/>
        <v>4537.577787874194</v>
      </c>
    </row>
    <row r="201" spans="1:9" ht="12.75">
      <c r="A201" s="16">
        <v>151</v>
      </c>
      <c r="B201" s="109">
        <f ca="1" t="shared" si="14"/>
        <v>0.16933217932274142</v>
      </c>
      <c r="C201" s="109">
        <f ca="1" t="shared" si="14"/>
        <v>-0.9642923154015606</v>
      </c>
      <c r="D201" s="109">
        <f ca="1" t="shared" si="14"/>
        <v>2.128545270913915</v>
      </c>
      <c r="E201" s="79">
        <f t="shared" si="15"/>
        <v>12699.913449205606</v>
      </c>
      <c r="F201" s="79">
        <f t="shared" si="16"/>
        <v>-26740.169243274697</v>
      </c>
      <c r="G201" s="79">
        <f t="shared" si="17"/>
        <v>72087.92510478242</v>
      </c>
      <c r="I201" s="113">
        <f t="shared" si="18"/>
        <v>58047.66931071333</v>
      </c>
    </row>
    <row r="202" spans="1:9" ht="12.75">
      <c r="A202" s="16">
        <v>152</v>
      </c>
      <c r="B202" s="109">
        <f ca="1" t="shared" si="14"/>
        <v>-0.44680781505621825</v>
      </c>
      <c r="C202" s="109">
        <f ca="1" t="shared" si="14"/>
        <v>-1.4081301197796954</v>
      </c>
      <c r="D202" s="109">
        <f ca="1" t="shared" si="14"/>
        <v>0.5984133267401262</v>
      </c>
      <c r="E202" s="79">
        <f t="shared" si="15"/>
        <v>-33510.58612921637</v>
      </c>
      <c r="F202" s="79">
        <f t="shared" si="16"/>
        <v>-44253.54238692026</v>
      </c>
      <c r="G202" s="79">
        <f t="shared" si="17"/>
        <v>-68173.57406090488</v>
      </c>
      <c r="I202" s="113">
        <f t="shared" si="18"/>
        <v>-145937.70257704152</v>
      </c>
    </row>
    <row r="203" spans="1:9" ht="12.75">
      <c r="A203" s="16">
        <v>153</v>
      </c>
      <c r="B203" s="109">
        <f ca="1" t="shared" si="14"/>
        <v>-0.4067670800444846</v>
      </c>
      <c r="C203" s="109">
        <f ca="1" t="shared" si="14"/>
        <v>0.4370387560713236</v>
      </c>
      <c r="D203" s="109">
        <f ca="1" t="shared" si="14"/>
        <v>-1.8295557258502062</v>
      </c>
      <c r="E203" s="79">
        <f t="shared" si="15"/>
        <v>-30507.531003336346</v>
      </c>
      <c r="F203" s="79">
        <f t="shared" si="16"/>
        <v>9644.07557900218</v>
      </c>
      <c r="G203" s="79">
        <f t="shared" si="17"/>
        <v>-94594.80179383227</v>
      </c>
      <c r="I203" s="113">
        <f t="shared" si="18"/>
        <v>-115458.25721816644</v>
      </c>
    </row>
    <row r="204" spans="1:9" ht="12.75">
      <c r="A204" s="16">
        <v>154</v>
      </c>
      <c r="B204" s="109">
        <f ca="1" t="shared" si="14"/>
        <v>0.8642248853262939</v>
      </c>
      <c r="C204" s="109">
        <f ca="1" t="shared" si="14"/>
        <v>-1.2254106235980196</v>
      </c>
      <c r="D204" s="109">
        <f ca="1" t="shared" si="14"/>
        <v>-1.496424761895634</v>
      </c>
      <c r="E204" s="79">
        <f t="shared" si="15"/>
        <v>64816.86639947205</v>
      </c>
      <c r="F204" s="79">
        <f t="shared" si="16"/>
        <v>-29113.27539100861</v>
      </c>
      <c r="G204" s="79">
        <f t="shared" si="17"/>
        <v>-155715.47124191138</v>
      </c>
      <c r="I204" s="113">
        <f t="shared" si="18"/>
        <v>-120011.88023344794</v>
      </c>
    </row>
    <row r="205" spans="1:9" ht="12.75">
      <c r="A205" s="16">
        <v>155</v>
      </c>
      <c r="B205" s="109">
        <f ca="1" t="shared" si="14"/>
        <v>-0.7992295231468949</v>
      </c>
      <c r="C205" s="109">
        <f ca="1" t="shared" si="14"/>
        <v>1.1861998472994562</v>
      </c>
      <c r="D205" s="109">
        <f ca="1" t="shared" si="14"/>
        <v>-0.84660236957588</v>
      </c>
      <c r="E205" s="79">
        <f t="shared" si="15"/>
        <v>-59942.21423601711</v>
      </c>
      <c r="F205" s="79">
        <f t="shared" si="16"/>
        <v>28461.770480382605</v>
      </c>
      <c r="G205" s="79">
        <f t="shared" si="17"/>
        <v>8089.087828366377</v>
      </c>
      <c r="I205" s="113">
        <f t="shared" si="18"/>
        <v>-23391.35592726813</v>
      </c>
    </row>
    <row r="206" spans="1:9" ht="12.75">
      <c r="A206" s="16">
        <v>156</v>
      </c>
      <c r="B206" s="109">
        <f ca="1" t="shared" si="14"/>
        <v>0.6671009095351865</v>
      </c>
      <c r="C206" s="109">
        <f ca="1" t="shared" si="14"/>
        <v>-0.7057525915606999</v>
      </c>
      <c r="D206" s="109">
        <f ca="1" t="shared" si="14"/>
        <v>0.6793319856828557</v>
      </c>
      <c r="E206" s="79">
        <f t="shared" si="15"/>
        <v>50032.56821513899</v>
      </c>
      <c r="F206" s="79">
        <f t="shared" si="16"/>
        <v>-15497.003430915971</v>
      </c>
      <c r="G206" s="79">
        <f t="shared" si="17"/>
        <v>10720.637324273092</v>
      </c>
      <c r="I206" s="113">
        <f t="shared" si="18"/>
        <v>45256.202108496116</v>
      </c>
    </row>
    <row r="207" spans="1:9" ht="12.75">
      <c r="A207" s="16">
        <v>157</v>
      </c>
      <c r="B207" s="109">
        <f ca="1" t="shared" si="14"/>
        <v>-0.5551649011635971</v>
      </c>
      <c r="C207" s="109">
        <f ca="1" t="shared" si="14"/>
        <v>-0.2555231662251992</v>
      </c>
      <c r="D207" s="109">
        <f ca="1" t="shared" si="14"/>
        <v>1.6265252601929778</v>
      </c>
      <c r="E207" s="79">
        <f t="shared" si="15"/>
        <v>-41637.36758726978</v>
      </c>
      <c r="F207" s="79">
        <f t="shared" si="16"/>
        <v>-11586.014013929875</v>
      </c>
      <c r="G207" s="79">
        <f t="shared" si="17"/>
        <v>71296.10695351231</v>
      </c>
      <c r="I207" s="113">
        <f t="shared" si="18"/>
        <v>18072.725352312656</v>
      </c>
    </row>
    <row r="208" spans="1:9" ht="12.75">
      <c r="A208" s="16">
        <v>158</v>
      </c>
      <c r="B208" s="109">
        <f ca="1" t="shared" si="14"/>
        <v>0.3287076562639262</v>
      </c>
      <c r="C208" s="109">
        <f ca="1" t="shared" si="14"/>
        <v>0.1988848091328665</v>
      </c>
      <c r="D208" s="109">
        <f ca="1" t="shared" si="14"/>
        <v>1.248180215961883</v>
      </c>
      <c r="E208" s="79">
        <f t="shared" si="15"/>
        <v>24653.074219794464</v>
      </c>
      <c r="F208" s="79">
        <f t="shared" si="16"/>
        <v>8242.389073868691</v>
      </c>
      <c r="G208" s="79">
        <f t="shared" si="17"/>
        <v>99279.49091641251</v>
      </c>
      <c r="I208" s="113">
        <f t="shared" si="18"/>
        <v>132174.95421007567</v>
      </c>
    </row>
    <row r="209" spans="1:9" ht="12.75">
      <c r="A209" s="16">
        <v>159</v>
      </c>
      <c r="B209" s="109">
        <f ca="1" t="shared" si="14"/>
        <v>-0.5059757050366172</v>
      </c>
      <c r="C209" s="109">
        <f ca="1" t="shared" si="14"/>
        <v>0.6054343436836207</v>
      </c>
      <c r="D209" s="109">
        <f ca="1" t="shared" si="14"/>
        <v>-0.7921438994657068</v>
      </c>
      <c r="E209" s="79">
        <f t="shared" si="15"/>
        <v>-37948.17787774629</v>
      </c>
      <c r="F209" s="79">
        <f t="shared" si="16"/>
        <v>13791.46068954048</v>
      </c>
      <c r="G209" s="79">
        <f t="shared" si="17"/>
        <v>-20715.706786377552</v>
      </c>
      <c r="I209" s="113">
        <f t="shared" si="18"/>
        <v>-44872.42397458336</v>
      </c>
    </row>
    <row r="210" spans="1:9" ht="12.75">
      <c r="A210" s="16">
        <v>160</v>
      </c>
      <c r="B210" s="109">
        <f ca="1" t="shared" si="14"/>
        <v>-0.4832046964743528</v>
      </c>
      <c r="C210" s="109">
        <f ca="1" t="shared" si="14"/>
        <v>0.12448638551656271</v>
      </c>
      <c r="D210" s="109">
        <f ca="1" t="shared" si="14"/>
        <v>0.9100877574818331</v>
      </c>
      <c r="E210" s="79">
        <f t="shared" si="15"/>
        <v>-36240.352235576465</v>
      </c>
      <c r="F210" s="79">
        <f t="shared" si="16"/>
        <v>-8.03248904361908</v>
      </c>
      <c r="G210" s="79">
        <f t="shared" si="17"/>
        <v>53834.89530873343</v>
      </c>
      <c r="I210" s="113">
        <f t="shared" si="18"/>
        <v>17586.510584113348</v>
      </c>
    </row>
    <row r="211" spans="1:9" ht="12.75">
      <c r="A211" s="16">
        <v>161</v>
      </c>
      <c r="B211" s="109">
        <f ca="1" t="shared" si="14"/>
        <v>0.5738322333560681</v>
      </c>
      <c r="C211" s="109">
        <f ca="1" t="shared" si="14"/>
        <v>-1.5858610278045053</v>
      </c>
      <c r="D211" s="109">
        <f ca="1" t="shared" si="14"/>
        <v>-0.2705391592981624</v>
      </c>
      <c r="E211" s="79">
        <f t="shared" si="15"/>
        <v>43037.41750170511</v>
      </c>
      <c r="F211" s="79">
        <f t="shared" si="16"/>
        <v>-41761.358375476186</v>
      </c>
      <c r="G211" s="79">
        <f t="shared" si="17"/>
        <v>-110263.49795567812</v>
      </c>
      <c r="I211" s="113">
        <f t="shared" si="18"/>
        <v>-108987.4388294492</v>
      </c>
    </row>
    <row r="212" spans="1:9" ht="12.75">
      <c r="A212" s="16">
        <v>162</v>
      </c>
      <c r="B212" s="109">
        <f ca="1" t="shared" si="14"/>
        <v>-0.007287267719201206</v>
      </c>
      <c r="C212" s="109">
        <f ca="1" t="shared" si="14"/>
        <v>-1.7158097569859239</v>
      </c>
      <c r="D212" s="109">
        <f ca="1" t="shared" si="14"/>
        <v>-0.40992791063532585</v>
      </c>
      <c r="E212" s="79">
        <f t="shared" si="15"/>
        <v>-546.5450789400904</v>
      </c>
      <c r="F212" s="79">
        <f t="shared" si="16"/>
        <v>-49894.4241133941</v>
      </c>
      <c r="G212" s="79">
        <f t="shared" si="17"/>
        <v>-141547.61383500582</v>
      </c>
      <c r="I212" s="113">
        <f t="shared" si="18"/>
        <v>-191988.58302734</v>
      </c>
    </row>
    <row r="213" spans="1:9" ht="12.75">
      <c r="A213" s="16">
        <v>163</v>
      </c>
      <c r="B213" s="109">
        <f ca="1" t="shared" si="14"/>
        <v>-0.19567164233545437</v>
      </c>
      <c r="C213" s="109">
        <f ca="1" t="shared" si="14"/>
        <v>1.4049921060116786</v>
      </c>
      <c r="D213" s="109">
        <f ca="1" t="shared" si="14"/>
        <v>-0.3914360424432779</v>
      </c>
      <c r="E213" s="79">
        <f t="shared" si="15"/>
        <v>-14675.373175159077</v>
      </c>
      <c r="F213" s="79">
        <f t="shared" si="16"/>
        <v>39343.795393504966</v>
      </c>
      <c r="G213" s="79">
        <f t="shared" si="17"/>
        <v>65646.68113461985</v>
      </c>
      <c r="I213" s="113">
        <f t="shared" si="18"/>
        <v>90315.10335296574</v>
      </c>
    </row>
    <row r="214" spans="1:9" ht="12.75">
      <c r="A214" s="16">
        <v>164</v>
      </c>
      <c r="B214" s="109">
        <f ca="1" t="shared" si="14"/>
        <v>-0.3238027697967919</v>
      </c>
      <c r="C214" s="109">
        <f ca="1" t="shared" si="14"/>
        <v>-0.513886351958422</v>
      </c>
      <c r="D214" s="109">
        <f ca="1" t="shared" si="14"/>
        <v>1.5259436106129747</v>
      </c>
      <c r="E214" s="79">
        <f t="shared" si="15"/>
        <v>-24285.20773475939</v>
      </c>
      <c r="F214" s="79">
        <f t="shared" si="16"/>
        <v>-17355.57039581283</v>
      </c>
      <c r="G214" s="79">
        <f t="shared" si="17"/>
        <v>53073.168398405294</v>
      </c>
      <c r="I214" s="113">
        <f t="shared" si="18"/>
        <v>11432.390267833078</v>
      </c>
    </row>
    <row r="215" spans="1:9" ht="12.75">
      <c r="A215" s="16">
        <v>165</v>
      </c>
      <c r="B215" s="109">
        <f ca="1" t="shared" si="14"/>
        <v>-1.5132001697784219</v>
      </c>
      <c r="C215" s="109">
        <f ca="1" t="shared" si="14"/>
        <v>0.555061851207731</v>
      </c>
      <c r="D215" s="109">
        <f ca="1" t="shared" si="14"/>
        <v>-1.392912306215472</v>
      </c>
      <c r="E215" s="79">
        <f t="shared" si="15"/>
        <v>-113490.01273338163</v>
      </c>
      <c r="F215" s="79">
        <f t="shared" si="16"/>
        <v>4774.088520481346</v>
      </c>
      <c r="G215" s="79">
        <f t="shared" si="17"/>
        <v>-85605.1842390775</v>
      </c>
      <c r="I215" s="113">
        <f t="shared" si="18"/>
        <v>-194321.10845197778</v>
      </c>
    </row>
    <row r="216" spans="1:9" ht="12.75">
      <c r="A216" s="16">
        <v>166</v>
      </c>
      <c r="B216" s="109">
        <f ca="1" t="shared" si="14"/>
        <v>0.963941910964381</v>
      </c>
      <c r="C216" s="109">
        <f ca="1" t="shared" si="14"/>
        <v>-1.8458467548011166</v>
      </c>
      <c r="D216" s="109">
        <f ca="1" t="shared" si="14"/>
        <v>-0.757584400260521</v>
      </c>
      <c r="E216" s="79">
        <f t="shared" si="15"/>
        <v>72295.64332232857</v>
      </c>
      <c r="F216" s="79">
        <f t="shared" si="16"/>
        <v>-46387.43872523512</v>
      </c>
      <c r="G216" s="79">
        <f t="shared" si="17"/>
        <v>-148993.7705710994</v>
      </c>
      <c r="I216" s="113">
        <f t="shared" si="18"/>
        <v>-123085.56597400593</v>
      </c>
    </row>
    <row r="217" spans="1:9" ht="12.75">
      <c r="A217" s="16">
        <v>167</v>
      </c>
      <c r="B217" s="109">
        <f ca="1" t="shared" si="14"/>
        <v>-0.11825588791594366</v>
      </c>
      <c r="C217" s="109">
        <f ca="1" t="shared" si="14"/>
        <v>0.24425809848516977</v>
      </c>
      <c r="D217" s="109">
        <f ca="1" t="shared" si="14"/>
        <v>1.459197595227117</v>
      </c>
      <c r="E217" s="79">
        <f t="shared" si="15"/>
        <v>-8869.191593695774</v>
      </c>
      <c r="F217" s="79">
        <f t="shared" si="16"/>
        <v>6208.137447700575</v>
      </c>
      <c r="G217" s="79">
        <f t="shared" si="17"/>
        <v>104921.05871109894</v>
      </c>
      <c r="I217" s="113">
        <f t="shared" si="18"/>
        <v>102260.00456510375</v>
      </c>
    </row>
    <row r="218" spans="1:9" ht="12.75">
      <c r="A218" s="16">
        <v>168</v>
      </c>
      <c r="B218" s="109">
        <f ca="1" t="shared" si="14"/>
        <v>-1.9951878375077499</v>
      </c>
      <c r="C218" s="109">
        <f ca="1" t="shared" si="14"/>
        <v>3.0554788497915624</v>
      </c>
      <c r="D218" s="109">
        <f ca="1" t="shared" si="14"/>
        <v>0.12126422718342914</v>
      </c>
      <c r="E218" s="79">
        <f t="shared" si="15"/>
        <v>-149639.08781308125</v>
      </c>
      <c r="F218" s="79">
        <f t="shared" si="16"/>
        <v>73789.73146817974</v>
      </c>
      <c r="G218" s="79">
        <f t="shared" si="17"/>
        <v>166303.42380012982</v>
      </c>
      <c r="I218" s="113">
        <f t="shared" si="18"/>
        <v>90454.06745522832</v>
      </c>
    </row>
    <row r="219" spans="1:9" ht="12.75">
      <c r="A219" s="16">
        <v>169</v>
      </c>
      <c r="B219" s="109">
        <f ca="1" t="shared" si="14"/>
        <v>0.9676953710827236</v>
      </c>
      <c r="C219" s="109">
        <f ca="1" t="shared" si="14"/>
        <v>-1.047366324201691</v>
      </c>
      <c r="D219" s="109">
        <f ca="1" t="shared" si="14"/>
        <v>0.45859625372224655</v>
      </c>
      <c r="E219" s="79">
        <f t="shared" si="15"/>
        <v>72577.15283120428</v>
      </c>
      <c r="F219" s="79">
        <f t="shared" si="16"/>
        <v>-23165.527199466786</v>
      </c>
      <c r="G219" s="79">
        <f t="shared" si="17"/>
        <v>-18987.688577860168</v>
      </c>
      <c r="I219" s="113">
        <f t="shared" si="18"/>
        <v>30423.937053877326</v>
      </c>
    </row>
    <row r="220" spans="1:9" ht="12.75">
      <c r="A220" s="16">
        <v>170</v>
      </c>
      <c r="B220" s="109">
        <f ca="1" t="shared" si="14"/>
        <v>1.3678950690453564</v>
      </c>
      <c r="C220" s="109">
        <f ca="1" t="shared" si="14"/>
        <v>0.2300192830704268</v>
      </c>
      <c r="D220" s="109">
        <f ca="1" t="shared" si="14"/>
        <v>-0.04133685558010347</v>
      </c>
      <c r="E220" s="79">
        <f t="shared" si="15"/>
        <v>102592.13017840173</v>
      </c>
      <c r="F220" s="79">
        <f t="shared" si="16"/>
        <v>16940.669412627667</v>
      </c>
      <c r="G220" s="79">
        <f t="shared" si="17"/>
        <v>45418.26569249065</v>
      </c>
      <c r="I220" s="113">
        <f t="shared" si="18"/>
        <v>164951.06528352003</v>
      </c>
    </row>
    <row r="221" spans="1:9" ht="12.75">
      <c r="A221" s="16">
        <v>171</v>
      </c>
      <c r="B221" s="109">
        <f ca="1" t="shared" si="14"/>
        <v>-0.20094385611047566</v>
      </c>
      <c r="C221" s="109">
        <f ca="1" t="shared" si="14"/>
        <v>1.3144487821350115</v>
      </c>
      <c r="D221" s="109">
        <f ca="1" t="shared" si="14"/>
        <v>-2.832721776449449</v>
      </c>
      <c r="E221" s="79">
        <f t="shared" si="15"/>
        <v>-15070.789208285674</v>
      </c>
      <c r="F221" s="79">
        <f t="shared" si="16"/>
        <v>36674.207899057845</v>
      </c>
      <c r="G221" s="79">
        <f t="shared" si="17"/>
        <v>-93255.93090003492</v>
      </c>
      <c r="I221" s="113">
        <f t="shared" si="18"/>
        <v>-71652.51220926274</v>
      </c>
    </row>
    <row r="222" spans="1:9" ht="12.75">
      <c r="A222" s="16">
        <v>172</v>
      </c>
      <c r="B222" s="109">
        <f ca="1" t="shared" si="14"/>
        <v>-0.03262088592974506</v>
      </c>
      <c r="C222" s="109">
        <f ca="1" t="shared" si="14"/>
        <v>0.6374914000899166</v>
      </c>
      <c r="D222" s="109">
        <f ca="1" t="shared" si="14"/>
        <v>-0.7562702639537506</v>
      </c>
      <c r="E222" s="79">
        <f t="shared" si="15"/>
        <v>-2446.5664447308795</v>
      </c>
      <c r="F222" s="79">
        <f t="shared" si="16"/>
        <v>18272.795174767132</v>
      </c>
      <c r="G222" s="79">
        <f t="shared" si="17"/>
        <v>-5067.721204711881</v>
      </c>
      <c r="I222" s="113">
        <f t="shared" si="18"/>
        <v>10758.507525324372</v>
      </c>
    </row>
    <row r="223" spans="1:9" ht="12.75">
      <c r="A223" s="16">
        <v>173</v>
      </c>
      <c r="B223" s="109">
        <f ca="1" t="shared" si="14"/>
        <v>1.3580298526246182</v>
      </c>
      <c r="C223" s="109">
        <f ca="1" t="shared" si="14"/>
        <v>0.36388674692316014</v>
      </c>
      <c r="D223" s="109">
        <f ca="1" t="shared" si="14"/>
        <v>-1.5923509754191105</v>
      </c>
      <c r="E223" s="79">
        <f t="shared" si="15"/>
        <v>101852.23894684637</v>
      </c>
      <c r="F223" s="79">
        <f t="shared" si="16"/>
        <v>20755.178725227077</v>
      </c>
      <c r="G223" s="79">
        <f t="shared" si="17"/>
        <v>-42781.31205434185</v>
      </c>
      <c r="I223" s="113">
        <f t="shared" si="18"/>
        <v>79826.10561773159</v>
      </c>
    </row>
    <row r="224" spans="1:9" ht="12.75">
      <c r="A224" s="16">
        <v>174</v>
      </c>
      <c r="B224" s="109">
        <f ca="1" t="shared" si="14"/>
        <v>-1.5197592571772414</v>
      </c>
      <c r="C224" s="109">
        <f ca="1" t="shared" si="14"/>
        <v>0.3048233200682725</v>
      </c>
      <c r="D224" s="109">
        <f ca="1" t="shared" si="14"/>
        <v>-1.8520165657149903</v>
      </c>
      <c r="E224" s="79">
        <f t="shared" si="15"/>
        <v>-113981.9442882931</v>
      </c>
      <c r="F224" s="79">
        <f t="shared" si="16"/>
        <v>-2543.8771126287666</v>
      </c>
      <c r="G224" s="79">
        <f t="shared" si="17"/>
        <v>-131351.51264714514</v>
      </c>
      <c r="I224" s="113">
        <f t="shared" si="18"/>
        <v>-247877.334048067</v>
      </c>
    </row>
    <row r="225" spans="1:9" ht="12.75">
      <c r="A225" s="16">
        <v>175</v>
      </c>
      <c r="B225" s="109">
        <f ca="1" t="shared" si="14"/>
        <v>-1.6624316305129438</v>
      </c>
      <c r="C225" s="109">
        <f ca="1" t="shared" si="14"/>
        <v>0.3132818333602456</v>
      </c>
      <c r="D225" s="109">
        <f ca="1" t="shared" si="14"/>
        <v>-0.29765534505209845</v>
      </c>
      <c r="E225" s="79">
        <f t="shared" si="15"/>
        <v>-124682.37228847078</v>
      </c>
      <c r="F225" s="79">
        <f t="shared" si="16"/>
        <v>-3368.22230429539</v>
      </c>
      <c r="G225" s="79">
        <f t="shared" si="17"/>
        <v>-36964.864239837545</v>
      </c>
      <c r="I225" s="113">
        <f t="shared" si="18"/>
        <v>-165015.4588326037</v>
      </c>
    </row>
    <row r="226" spans="1:9" ht="12.75">
      <c r="A226" s="16">
        <v>176</v>
      </c>
      <c r="B226" s="109">
        <f ca="1" t="shared" si="14"/>
        <v>0.4657387044569865</v>
      </c>
      <c r="C226" s="109">
        <f ca="1" t="shared" si="14"/>
        <v>0.2865766482007035</v>
      </c>
      <c r="D226" s="109">
        <f ca="1" t="shared" si="14"/>
        <v>1.0933662049106694</v>
      </c>
      <c r="E226" s="79">
        <f t="shared" si="15"/>
        <v>34930.40283427399</v>
      </c>
      <c r="F226" s="79">
        <f t="shared" si="16"/>
        <v>11817.339677626896</v>
      </c>
      <c r="G226" s="79">
        <f t="shared" si="17"/>
        <v>98767.63341672442</v>
      </c>
      <c r="I226" s="113">
        <f t="shared" si="18"/>
        <v>145515.3759286253</v>
      </c>
    </row>
    <row r="227" spans="1:9" ht="12.75">
      <c r="A227" s="16">
        <v>177</v>
      </c>
      <c r="B227" s="109">
        <f ca="1" t="shared" si="14"/>
        <v>0.732600515108377</v>
      </c>
      <c r="C227" s="109">
        <f ca="1" t="shared" si="14"/>
        <v>-0.7968265025978061</v>
      </c>
      <c r="D227" s="109">
        <f ca="1" t="shared" si="14"/>
        <v>1.0346675702090673</v>
      </c>
      <c r="E227" s="79">
        <f t="shared" si="15"/>
        <v>54945.03863312827</v>
      </c>
      <c r="F227" s="79">
        <f t="shared" si="16"/>
        <v>-17651.214444522204</v>
      </c>
      <c r="G227" s="79">
        <f t="shared" si="17"/>
        <v>28354.410657147448</v>
      </c>
      <c r="I227" s="113">
        <f t="shared" si="18"/>
        <v>65648.23484575353</v>
      </c>
    </row>
    <row r="228" spans="1:9" ht="12.75">
      <c r="A228" s="16">
        <v>178</v>
      </c>
      <c r="B228" s="109">
        <f ca="1" t="shared" si="14"/>
        <v>-0.21799812647436795</v>
      </c>
      <c r="C228" s="109">
        <f ca="1" t="shared" si="14"/>
        <v>0.16249533038563863</v>
      </c>
      <c r="D228" s="109">
        <f ca="1" t="shared" si="14"/>
        <v>0.6832699065741976</v>
      </c>
      <c r="E228" s="79">
        <f t="shared" si="15"/>
        <v>-16349.859485577595</v>
      </c>
      <c r="F228" s="79">
        <f t="shared" si="16"/>
        <v>3085.076864592618</v>
      </c>
      <c r="G228" s="79">
        <f t="shared" si="17"/>
        <v>48512.99429737216</v>
      </c>
      <c r="I228" s="113">
        <f t="shared" si="18"/>
        <v>35248.21167638719</v>
      </c>
    </row>
    <row r="229" spans="1:9" ht="12.75">
      <c r="A229" s="16">
        <v>179</v>
      </c>
      <c r="B229" s="109">
        <f ca="1" t="shared" si="14"/>
        <v>0.10355999487887013</v>
      </c>
      <c r="C229" s="109">
        <f ca="1" t="shared" si="14"/>
        <v>-2.110389183160379</v>
      </c>
      <c r="D229" s="109">
        <f ca="1" t="shared" si="14"/>
        <v>-0.09142216067566053</v>
      </c>
      <c r="E229" s="79">
        <f t="shared" si="15"/>
        <v>7766.99961591526</v>
      </c>
      <c r="F229" s="79">
        <f t="shared" si="16"/>
        <v>-60524.56624138164</v>
      </c>
      <c r="G229" s="79">
        <f t="shared" si="17"/>
        <v>-145612.84895393174</v>
      </c>
      <c r="I229" s="113">
        <f t="shared" si="18"/>
        <v>-198370.4155793981</v>
      </c>
    </row>
    <row r="230" spans="1:9" ht="12.75">
      <c r="A230" s="16">
        <v>180</v>
      </c>
      <c r="B230" s="109">
        <f ca="1" t="shared" si="14"/>
        <v>1.5124707221366696</v>
      </c>
      <c r="C230" s="109">
        <f ca="1" t="shared" si="14"/>
        <v>0.16571207507516067</v>
      </c>
      <c r="D230" s="109">
        <f ca="1" t="shared" si="14"/>
        <v>-1.6358868835781144</v>
      </c>
      <c r="E230" s="79">
        <f t="shared" si="15"/>
        <v>113435.30416025022</v>
      </c>
      <c r="F230" s="79">
        <f t="shared" si="16"/>
        <v>16157.0312187618</v>
      </c>
      <c r="G230" s="79">
        <f t="shared" si="17"/>
        <v>-55203.696976593434</v>
      </c>
      <c r="I230" s="113">
        <f t="shared" si="18"/>
        <v>74388.63840241858</v>
      </c>
    </row>
    <row r="231" spans="1:9" ht="12.75">
      <c r="A231" s="16">
        <v>181</v>
      </c>
      <c r="B231" s="109">
        <f ca="1" t="shared" si="14"/>
        <v>-0.422081165922192</v>
      </c>
      <c r="C231" s="109">
        <f ca="1" t="shared" si="14"/>
        <v>1.07593947123951</v>
      </c>
      <c r="D231" s="109">
        <f ca="1" t="shared" si="14"/>
        <v>1.8923143261745787</v>
      </c>
      <c r="E231" s="79">
        <f t="shared" si="15"/>
        <v>-31656.0874441644</v>
      </c>
      <c r="F231" s="79">
        <f t="shared" si="16"/>
        <v>28087.608657867335</v>
      </c>
      <c r="G231" s="79">
        <f t="shared" si="17"/>
        <v>180891.4981804509</v>
      </c>
      <c r="I231" s="113">
        <f t="shared" si="18"/>
        <v>177323.01939415385</v>
      </c>
    </row>
    <row r="232" spans="1:9" ht="12.75">
      <c r="A232" s="16">
        <v>182</v>
      </c>
      <c r="B232" s="109">
        <f ca="1" t="shared" si="14"/>
        <v>-1.529086022161854</v>
      </c>
      <c r="C232" s="109">
        <f ca="1" t="shared" si="14"/>
        <v>0.509650257474322</v>
      </c>
      <c r="D232" s="109">
        <f ca="1" t="shared" si="14"/>
        <v>0.04785766372957881</v>
      </c>
      <c r="E232" s="79">
        <f t="shared" si="15"/>
        <v>-114681.45166213905</v>
      </c>
      <c r="F232" s="79">
        <f t="shared" si="16"/>
        <v>3335.8570306988786</v>
      </c>
      <c r="G232" s="79">
        <f t="shared" si="17"/>
        <v>1055.2481028215184</v>
      </c>
      <c r="I232" s="113">
        <f t="shared" si="18"/>
        <v>-110290.34652861865</v>
      </c>
    </row>
    <row r="233" spans="1:9" ht="12.75">
      <c r="A233" s="16">
        <v>183</v>
      </c>
      <c r="B233" s="109">
        <f ca="1" t="shared" si="14"/>
        <v>1.64413779213768</v>
      </c>
      <c r="C233" s="109">
        <f ca="1" t="shared" si="14"/>
        <v>-0.21946800754878998</v>
      </c>
      <c r="D233" s="109">
        <f ca="1" t="shared" si="14"/>
        <v>0.244349226136784</v>
      </c>
      <c r="E233" s="79">
        <f t="shared" si="15"/>
        <v>123310.334410326</v>
      </c>
      <c r="F233" s="79">
        <f t="shared" si="16"/>
        <v>5956.063904069197</v>
      </c>
      <c r="G233" s="79">
        <f t="shared" si="17"/>
        <v>39524.96011714681</v>
      </c>
      <c r="I233" s="113">
        <f t="shared" si="18"/>
        <v>168791.358431542</v>
      </c>
    </row>
    <row r="234" spans="1:9" ht="12.75">
      <c r="A234" s="16">
        <v>184</v>
      </c>
      <c r="B234" s="109">
        <f ca="1" t="shared" si="14"/>
        <v>-1.165887832670232</v>
      </c>
      <c r="C234" s="109">
        <f ca="1" t="shared" si="14"/>
        <v>-1.0084761810974192</v>
      </c>
      <c r="D234" s="109">
        <f ca="1" t="shared" si="14"/>
        <v>-0.8475391989264438</v>
      </c>
      <c r="E234" s="79">
        <f t="shared" si="15"/>
        <v>-87441.5874502674</v>
      </c>
      <c r="F234" s="79">
        <f t="shared" si="16"/>
        <v>-38037.74465330544</v>
      </c>
      <c r="G234" s="79">
        <f t="shared" si="17"/>
        <v>-148718.3194504843</v>
      </c>
      <c r="I234" s="113">
        <f t="shared" si="18"/>
        <v>-274197.65155405714</v>
      </c>
    </row>
    <row r="235" spans="1:9" ht="12.75">
      <c r="A235" s="16">
        <v>185</v>
      </c>
      <c r="B235" s="109">
        <f ca="1" t="shared" si="14"/>
        <v>0.5999253249157359</v>
      </c>
      <c r="C235" s="109">
        <f ca="1" t="shared" si="14"/>
        <v>1.549177108862735</v>
      </c>
      <c r="D235" s="109">
        <f ca="1" t="shared" si="14"/>
        <v>-0.32758932543379937</v>
      </c>
      <c r="E235" s="79">
        <f t="shared" si="15"/>
        <v>44994.39936868019</v>
      </c>
      <c r="F235" s="79">
        <f t="shared" si="16"/>
        <v>49498.968509001475</v>
      </c>
      <c r="G235" s="79">
        <f t="shared" si="17"/>
        <v>98260.79077960881</v>
      </c>
      <c r="I235" s="113">
        <f t="shared" si="18"/>
        <v>192754.15865729048</v>
      </c>
    </row>
    <row r="236" spans="1:9" ht="12.75">
      <c r="A236" s="16">
        <v>186</v>
      </c>
      <c r="B236" s="109">
        <f ca="1" t="shared" si="14"/>
        <v>-0.02810668361823264</v>
      </c>
      <c r="C236" s="109">
        <f ca="1" t="shared" si="14"/>
        <v>0.6971883913187653</v>
      </c>
      <c r="D236" s="109">
        <f ca="1" t="shared" si="14"/>
        <v>0.9886177323112533</v>
      </c>
      <c r="E236" s="79">
        <f t="shared" si="15"/>
        <v>-2108.0012713674478</v>
      </c>
      <c r="F236" s="79">
        <f t="shared" si="16"/>
        <v>20040.692588463637</v>
      </c>
      <c r="G236" s="79">
        <f t="shared" si="17"/>
        <v>108185.77964081097</v>
      </c>
      <c r="I236" s="113">
        <f t="shared" si="18"/>
        <v>126118.47095790716</v>
      </c>
    </row>
    <row r="237" spans="1:9" ht="12.75">
      <c r="A237" s="16">
        <v>187</v>
      </c>
      <c r="B237" s="109">
        <f ca="1" t="shared" si="14"/>
        <v>1.6066524849857786</v>
      </c>
      <c r="C237" s="109">
        <f ca="1" t="shared" si="14"/>
        <v>0.8311789557183504</v>
      </c>
      <c r="D237" s="109">
        <f ca="1" t="shared" si="14"/>
        <v>0.26609093167305853</v>
      </c>
      <c r="E237" s="79">
        <f t="shared" si="15"/>
        <v>120498.9363739334</v>
      </c>
      <c r="F237" s="79">
        <f t="shared" si="16"/>
        <v>36193.460536507664</v>
      </c>
      <c r="G237" s="79">
        <f t="shared" si="17"/>
        <v>110865.16113202722</v>
      </c>
      <c r="I237" s="113">
        <f t="shared" si="18"/>
        <v>267557.55804246827</v>
      </c>
    </row>
    <row r="238" spans="1:9" ht="12.75">
      <c r="A238" s="16">
        <v>188</v>
      </c>
      <c r="B238" s="109">
        <f ca="1" t="shared" si="14"/>
        <v>0.4909390790509366</v>
      </c>
      <c r="C238" s="109">
        <f ca="1" t="shared" si="14"/>
        <v>-0.6201924220714914</v>
      </c>
      <c r="D238" s="109">
        <f ca="1" t="shared" si="14"/>
        <v>1.6648057484697176</v>
      </c>
      <c r="E238" s="79">
        <f t="shared" si="15"/>
        <v>36820.43092882024</v>
      </c>
      <c r="F238" s="79">
        <f t="shared" si="16"/>
        <v>-14332.918823069933</v>
      </c>
      <c r="G238" s="79">
        <f t="shared" si="17"/>
        <v>73936.44249513673</v>
      </c>
      <c r="I238" s="113">
        <f t="shared" si="18"/>
        <v>96423.95460088704</v>
      </c>
    </row>
    <row r="239" spans="1:9" ht="12.75">
      <c r="A239" s="16">
        <v>189</v>
      </c>
      <c r="B239" s="109">
        <f ca="1" t="shared" si="14"/>
        <v>-1.6823523160191742</v>
      </c>
      <c r="C239" s="109">
        <f ca="1" t="shared" si="14"/>
        <v>0.5250427066676391</v>
      </c>
      <c r="D239" s="109">
        <f ca="1" t="shared" si="14"/>
        <v>-1.5453276476938624</v>
      </c>
      <c r="E239" s="79">
        <f t="shared" si="15"/>
        <v>-126176.42370143806</v>
      </c>
      <c r="F239" s="79">
        <f t="shared" si="16"/>
        <v>2633.470072141934</v>
      </c>
      <c r="G239" s="79">
        <f t="shared" si="17"/>
        <v>-101179.01866187119</v>
      </c>
      <c r="I239" s="113">
        <f t="shared" si="18"/>
        <v>-224721.9722911673</v>
      </c>
    </row>
    <row r="240" spans="1:9" ht="12.75">
      <c r="A240" s="16">
        <v>190</v>
      </c>
      <c r="B240" s="109">
        <f ca="1" t="shared" si="14"/>
        <v>0.48080775220362637</v>
      </c>
      <c r="C240" s="109">
        <f ca="1" t="shared" si="14"/>
        <v>0.5183835806425237</v>
      </c>
      <c r="D240" s="109">
        <f ca="1" t="shared" si="14"/>
        <v>-0.9914806508907554</v>
      </c>
      <c r="E240" s="79">
        <f t="shared" si="15"/>
        <v>36060.581415271976</v>
      </c>
      <c r="F240" s="79">
        <f t="shared" si="16"/>
        <v>18663.740452346177</v>
      </c>
      <c r="G240" s="79">
        <f t="shared" si="17"/>
        <v>-15617.415721348822</v>
      </c>
      <c r="I240" s="113">
        <f t="shared" si="18"/>
        <v>39106.906146269335</v>
      </c>
    </row>
    <row r="241" spans="1:9" ht="12.75">
      <c r="A241" s="16">
        <v>191</v>
      </c>
      <c r="B241" s="109">
        <f ca="1" t="shared" si="14"/>
        <v>-0.9562895543861576</v>
      </c>
      <c r="C241" s="109">
        <f ca="1" t="shared" si="14"/>
        <v>0.33399067431210017</v>
      </c>
      <c r="D241" s="109">
        <f ca="1" t="shared" si="14"/>
        <v>1.749456342260956</v>
      </c>
      <c r="E241" s="79">
        <f t="shared" si="15"/>
        <v>-71721.71657896182</v>
      </c>
      <c r="F241" s="79">
        <f t="shared" si="16"/>
        <v>2529.380737598938</v>
      </c>
      <c r="G241" s="79">
        <f t="shared" si="17"/>
        <v>109222.43296471603</v>
      </c>
      <c r="I241" s="113">
        <f t="shared" si="18"/>
        <v>40030.09712335316</v>
      </c>
    </row>
    <row r="242" spans="1:9" ht="12.75">
      <c r="A242" s="16">
        <v>192</v>
      </c>
      <c r="B242" s="109">
        <f ca="1" t="shared" si="14"/>
        <v>-0.19986213894619265</v>
      </c>
      <c r="C242" s="109">
        <f ca="1" t="shared" si="14"/>
        <v>0.5055211645092099</v>
      </c>
      <c r="D242" s="109">
        <f ca="1" t="shared" si="14"/>
        <v>1.7206747400431186</v>
      </c>
      <c r="E242" s="79">
        <f t="shared" si="15"/>
        <v>-14989.660420964448</v>
      </c>
      <c r="F242" s="79">
        <f t="shared" si="16"/>
        <v>13185.09684265018</v>
      </c>
      <c r="G242" s="79">
        <f t="shared" si="17"/>
        <v>136958.17550736153</v>
      </c>
      <c r="I242" s="113">
        <f t="shared" si="18"/>
        <v>135153.61192904727</v>
      </c>
    </row>
    <row r="243" spans="1:9" ht="12.75">
      <c r="A243" s="16">
        <v>193</v>
      </c>
      <c r="B243" s="109">
        <f aca="true" ca="1" t="shared" si="19" ref="B243:D306">NORMSINV(RAND())</f>
        <v>0.430539607134133</v>
      </c>
      <c r="C243" s="109">
        <f ca="1" t="shared" si="19"/>
        <v>0.7821312663399733</v>
      </c>
      <c r="D243" s="109">
        <f ca="1" t="shared" si="19"/>
        <v>0.7183258889654558</v>
      </c>
      <c r="E243" s="79">
        <f t="shared" si="15"/>
        <v>32290.470535059972</v>
      </c>
      <c r="F243" s="79">
        <f t="shared" si="16"/>
        <v>25947.907321627255</v>
      </c>
      <c r="G243" s="79">
        <f t="shared" si="17"/>
        <v>107905.25680243333</v>
      </c>
      <c r="I243" s="113">
        <f t="shared" si="18"/>
        <v>166143.63465912055</v>
      </c>
    </row>
    <row r="244" spans="1:9" ht="12.75">
      <c r="A244" s="16">
        <v>194</v>
      </c>
      <c r="B244" s="109">
        <f ca="1" t="shared" si="19"/>
        <v>-0.4535584570103094</v>
      </c>
      <c r="C244" s="109">
        <f ca="1" t="shared" si="19"/>
        <v>1.0711699969953892</v>
      </c>
      <c r="D244" s="109">
        <f ca="1" t="shared" si="19"/>
        <v>0.6757441906483275</v>
      </c>
      <c r="E244" s="79">
        <f aca="true" t="shared" si="20" ref="E244:E307">B244*$F$22</f>
        <v>-34016.884275773205</v>
      </c>
      <c r="F244" s="79">
        <f aca="true" t="shared" si="21" ref="F244:F307">B244*$F$23+C244*$G$23</f>
        <v>27712.988267324115</v>
      </c>
      <c r="G244" s="79">
        <f aca="true" t="shared" si="22" ref="G244:G307">B244*$F$24+C244*$G$24+D244*$H$24</f>
        <v>103741.96224293264</v>
      </c>
      <c r="I244" s="113">
        <f aca="true" t="shared" si="23" ref="I244:I307">SUM(E244:G244)</f>
        <v>97438.06623448356</v>
      </c>
    </row>
    <row r="245" spans="1:9" ht="12.75">
      <c r="A245" s="16">
        <v>195</v>
      </c>
      <c r="B245" s="109">
        <f ca="1" t="shared" si="19"/>
        <v>-0.7616851791025443</v>
      </c>
      <c r="C245" s="109">
        <f ca="1" t="shared" si="19"/>
        <v>1.3721755221331913</v>
      </c>
      <c r="D245" s="109">
        <f ca="1" t="shared" si="19"/>
        <v>0.020566054887659557</v>
      </c>
      <c r="E245" s="79">
        <f t="shared" si="20"/>
        <v>-57126.38843269082</v>
      </c>
      <c r="F245" s="79">
        <f t="shared" si="21"/>
        <v>34145.4582464458</v>
      </c>
      <c r="G245" s="79">
        <f t="shared" si="22"/>
        <v>75755.4680916296</v>
      </c>
      <c r="I245" s="113">
        <f t="shared" si="23"/>
        <v>52774.53790538458</v>
      </c>
    </row>
    <row r="246" spans="1:9" ht="12.75">
      <c r="A246" s="16">
        <v>196</v>
      </c>
      <c r="B246" s="109">
        <f ca="1" t="shared" si="19"/>
        <v>-0.567132905946165</v>
      </c>
      <c r="C246" s="109">
        <f ca="1" t="shared" si="19"/>
        <v>-1.060996159424779</v>
      </c>
      <c r="D246" s="109">
        <f ca="1" t="shared" si="19"/>
        <v>0.162866472473565</v>
      </c>
      <c r="E246" s="79">
        <f t="shared" si="20"/>
        <v>-42534.96794596237</v>
      </c>
      <c r="F246" s="79">
        <f t="shared" si="21"/>
        <v>-35072.65021341273</v>
      </c>
      <c r="G246" s="79">
        <f t="shared" si="22"/>
        <v>-74853.20490591034</v>
      </c>
      <c r="I246" s="113">
        <f t="shared" si="23"/>
        <v>-152460.82306528545</v>
      </c>
    </row>
    <row r="247" spans="1:9" ht="12.75">
      <c r="A247" s="16">
        <v>197</v>
      </c>
      <c r="B247" s="109">
        <f ca="1" t="shared" si="19"/>
        <v>-0.748648553063916</v>
      </c>
      <c r="C247" s="109">
        <f ca="1" t="shared" si="19"/>
        <v>0.27085392591517854</v>
      </c>
      <c r="D247" s="109">
        <f ca="1" t="shared" si="19"/>
        <v>1.0593415349517805</v>
      </c>
      <c r="E247" s="79">
        <f t="shared" si="20"/>
        <v>-56148.641479793696</v>
      </c>
      <c r="F247" s="79">
        <f t="shared" si="21"/>
        <v>2252.7314344535107</v>
      </c>
      <c r="G247" s="79">
        <f t="shared" si="22"/>
        <v>66737.57923202227</v>
      </c>
      <c r="I247" s="113">
        <f t="shared" si="23"/>
        <v>12841.669186682084</v>
      </c>
    </row>
    <row r="248" spans="1:9" ht="12.75">
      <c r="A248" s="16">
        <v>198</v>
      </c>
      <c r="B248" s="109">
        <f ca="1" t="shared" si="19"/>
        <v>-0.32037474877312955</v>
      </c>
      <c r="C248" s="109">
        <f ca="1" t="shared" si="19"/>
        <v>-0.5159789585074255</v>
      </c>
      <c r="D248" s="109">
        <f ca="1" t="shared" si="19"/>
        <v>0.03853653054804787</v>
      </c>
      <c r="E248" s="79">
        <f t="shared" si="20"/>
        <v>-24028.106157984716</v>
      </c>
      <c r="F248" s="79">
        <f t="shared" si="21"/>
        <v>-17390.64496549377</v>
      </c>
      <c r="G248" s="79">
        <f t="shared" si="22"/>
        <v>-40004.03652207553</v>
      </c>
      <c r="I248" s="113">
        <f t="shared" si="23"/>
        <v>-81422.78764555402</v>
      </c>
    </row>
    <row r="249" spans="1:9" ht="12.75">
      <c r="A249" s="16">
        <v>199</v>
      </c>
      <c r="B249" s="109">
        <f ca="1" t="shared" si="19"/>
        <v>-0.25684257018385526</v>
      </c>
      <c r="C249" s="109">
        <f ca="1" t="shared" si="19"/>
        <v>0.020639231370370874</v>
      </c>
      <c r="D249" s="109">
        <f ca="1" t="shared" si="19"/>
        <v>-0.14723454887001353</v>
      </c>
      <c r="E249" s="79">
        <f t="shared" si="20"/>
        <v>-19263.192763789146</v>
      </c>
      <c r="F249" s="79">
        <f t="shared" si="21"/>
        <v>-1326.803781059154</v>
      </c>
      <c r="G249" s="79">
        <f t="shared" si="22"/>
        <v>-13915.359157908519</v>
      </c>
      <c r="I249" s="113">
        <f t="shared" si="23"/>
        <v>-34505.35570275682</v>
      </c>
    </row>
    <row r="250" spans="1:9" ht="12.75">
      <c r="A250" s="16">
        <v>200</v>
      </c>
      <c r="B250" s="109">
        <f ca="1" t="shared" si="19"/>
        <v>-0.12920507338307496</v>
      </c>
      <c r="C250" s="109">
        <f ca="1" t="shared" si="19"/>
        <v>-0.4701429236474147</v>
      </c>
      <c r="D250" s="109">
        <f ca="1" t="shared" si="19"/>
        <v>-0.31759159447741625</v>
      </c>
      <c r="E250" s="79">
        <f t="shared" si="20"/>
        <v>-9690.380503730623</v>
      </c>
      <c r="F250" s="79">
        <f t="shared" si="21"/>
        <v>-14625.455902550832</v>
      </c>
      <c r="G250" s="79">
        <f t="shared" si="22"/>
        <v>-54642.97377122534</v>
      </c>
      <c r="I250" s="113">
        <f t="shared" si="23"/>
        <v>-78958.81017750679</v>
      </c>
    </row>
    <row r="251" spans="1:9" ht="12.75">
      <c r="A251" s="16">
        <v>201</v>
      </c>
      <c r="B251" s="109">
        <f ca="1" t="shared" si="19"/>
        <v>0.6606165146443865</v>
      </c>
      <c r="C251" s="109">
        <f ca="1" t="shared" si="19"/>
        <v>-1.366373014808811</v>
      </c>
      <c r="D251" s="109">
        <f ca="1" t="shared" si="19"/>
        <v>-0.527278552698009</v>
      </c>
      <c r="E251" s="79">
        <f t="shared" si="20"/>
        <v>49546.23859832899</v>
      </c>
      <c r="F251" s="79">
        <f t="shared" si="21"/>
        <v>-34734.92562313019</v>
      </c>
      <c r="G251" s="79">
        <f t="shared" si="22"/>
        <v>-109452.54899922993</v>
      </c>
      <c r="I251" s="113">
        <f t="shared" si="23"/>
        <v>-94641.23602403112</v>
      </c>
    </row>
    <row r="252" spans="1:9" ht="12.75">
      <c r="A252" s="16">
        <v>202</v>
      </c>
      <c r="B252" s="109">
        <f ca="1" t="shared" si="19"/>
        <v>-1.4893344984326728</v>
      </c>
      <c r="C252" s="109">
        <f ca="1" t="shared" si="19"/>
        <v>-2.151095328018803</v>
      </c>
      <c r="D252" s="109">
        <f ca="1" t="shared" si="19"/>
        <v>-0.7274052379618696</v>
      </c>
      <c r="E252" s="79">
        <f t="shared" si="20"/>
        <v>-111700.08738245047</v>
      </c>
      <c r="F252" s="79">
        <f t="shared" si="21"/>
        <v>-73653.68159965558</v>
      </c>
      <c r="G252" s="79">
        <f t="shared" si="22"/>
        <v>-225962.15906155496</v>
      </c>
      <c r="I252" s="113">
        <f t="shared" si="23"/>
        <v>-411315.92804366106</v>
      </c>
    </row>
    <row r="253" spans="1:9" ht="12.75">
      <c r="A253" s="16">
        <v>203</v>
      </c>
      <c r="B253" s="109">
        <f ca="1" t="shared" si="19"/>
        <v>-1.0828692544379037</v>
      </c>
      <c r="C253" s="109">
        <f ca="1" t="shared" si="19"/>
        <v>-0.17285037567804806</v>
      </c>
      <c r="D253" s="109">
        <f ca="1" t="shared" si="19"/>
        <v>0.859087879935345</v>
      </c>
      <c r="E253" s="79">
        <f t="shared" si="20"/>
        <v>-81215.19408284278</v>
      </c>
      <c r="F253" s="79">
        <f t="shared" si="21"/>
        <v>-13142.369106185095</v>
      </c>
      <c r="G253" s="79">
        <f t="shared" si="22"/>
        <v>16346.809614536192</v>
      </c>
      <c r="I253" s="113">
        <f t="shared" si="23"/>
        <v>-78010.75357449168</v>
      </c>
    </row>
    <row r="254" spans="1:9" ht="12.75">
      <c r="A254" s="16">
        <v>204</v>
      </c>
      <c r="B254" s="109">
        <f ca="1" t="shared" si="19"/>
        <v>-0.7658631900705266</v>
      </c>
      <c r="C254" s="109">
        <f ca="1" t="shared" si="19"/>
        <v>0.0612248264166565</v>
      </c>
      <c r="D254" s="109">
        <f ca="1" t="shared" si="19"/>
        <v>0.9363829414813978</v>
      </c>
      <c r="E254" s="79">
        <f t="shared" si="20"/>
        <v>-57439.739255289496</v>
      </c>
      <c r="F254" s="79">
        <f t="shared" si="21"/>
        <v>-3965.5534273828207</v>
      </c>
      <c r="G254" s="79">
        <f t="shared" si="22"/>
        <v>44498.89465543589</v>
      </c>
      <c r="I254" s="113">
        <f t="shared" si="23"/>
        <v>-16906.398027236428</v>
      </c>
    </row>
    <row r="255" spans="1:9" ht="12.75">
      <c r="A255" s="16">
        <v>205</v>
      </c>
      <c r="B255" s="109">
        <f ca="1" t="shared" si="19"/>
        <v>-0.21597599355469693</v>
      </c>
      <c r="C255" s="109">
        <f ca="1" t="shared" si="19"/>
        <v>1.716338905421667</v>
      </c>
      <c r="D255" s="109">
        <f ca="1" t="shared" si="19"/>
        <v>-1.4937905679163648</v>
      </c>
      <c r="E255" s="79">
        <f t="shared" si="20"/>
        <v>-16198.19951660227</v>
      </c>
      <c r="F255" s="79">
        <f t="shared" si="21"/>
        <v>48235.32002693465</v>
      </c>
      <c r="G255" s="79">
        <f t="shared" si="22"/>
        <v>17228.61734490072</v>
      </c>
      <c r="I255" s="113">
        <f t="shared" si="23"/>
        <v>49265.7378552331</v>
      </c>
    </row>
    <row r="256" spans="1:9" ht="12.75">
      <c r="A256" s="16">
        <v>206</v>
      </c>
      <c r="B256" s="109">
        <f ca="1" t="shared" si="19"/>
        <v>-1.2728061348825639</v>
      </c>
      <c r="C256" s="109">
        <f ca="1" t="shared" si="19"/>
        <v>-0.8178465715488361</v>
      </c>
      <c r="D256" s="109">
        <f ca="1" t="shared" si="19"/>
        <v>1.4039984647975103</v>
      </c>
      <c r="E256" s="79">
        <f t="shared" si="20"/>
        <v>-95460.46011619229</v>
      </c>
      <c r="F256" s="79">
        <f t="shared" si="21"/>
        <v>-33302.34214683029</v>
      </c>
      <c r="G256" s="79">
        <f t="shared" si="22"/>
        <v>2404.824395282878</v>
      </c>
      <c r="I256" s="113">
        <f t="shared" si="23"/>
        <v>-126357.9778677397</v>
      </c>
    </row>
    <row r="257" spans="1:9" ht="12.75">
      <c r="A257" s="16">
        <v>207</v>
      </c>
      <c r="B257" s="109">
        <f ca="1" t="shared" si="19"/>
        <v>0.154301432617568</v>
      </c>
      <c r="C257" s="109">
        <f ca="1" t="shared" si="19"/>
        <v>0.5872822359088807</v>
      </c>
      <c r="D257" s="109">
        <f ca="1" t="shared" si="19"/>
        <v>0.15820983872539174</v>
      </c>
      <c r="E257" s="79">
        <f t="shared" si="20"/>
        <v>11572.607446317601</v>
      </c>
      <c r="F257" s="79">
        <f t="shared" si="21"/>
        <v>18216.26813862089</v>
      </c>
      <c r="G257" s="79">
        <f t="shared" si="22"/>
        <v>53173.37933116176</v>
      </c>
      <c r="I257" s="113">
        <f t="shared" si="23"/>
        <v>82962.25491610025</v>
      </c>
    </row>
    <row r="258" spans="1:9" ht="12.75">
      <c r="A258" s="16">
        <v>208</v>
      </c>
      <c r="B258" s="109">
        <f ca="1" t="shared" si="19"/>
        <v>-0.36435968745429326</v>
      </c>
      <c r="C258" s="109">
        <f ca="1" t="shared" si="19"/>
        <v>-0.8179360436208534</v>
      </c>
      <c r="D258" s="109">
        <f ca="1" t="shared" si="19"/>
        <v>-2.18766888586042</v>
      </c>
      <c r="E258" s="79">
        <f t="shared" si="20"/>
        <v>-27326.976559071994</v>
      </c>
      <c r="F258" s="79">
        <f t="shared" si="21"/>
        <v>-26491.592719954813</v>
      </c>
      <c r="G258" s="79">
        <f t="shared" si="22"/>
        <v>-200636.4730465075</v>
      </c>
      <c r="I258" s="113">
        <f t="shared" si="23"/>
        <v>-254455.04232553433</v>
      </c>
    </row>
    <row r="259" spans="1:9" ht="12.75">
      <c r="A259" s="16">
        <v>209</v>
      </c>
      <c r="B259" s="109">
        <f ca="1" t="shared" si="19"/>
        <v>1.5893227389093876</v>
      </c>
      <c r="C259" s="109">
        <f ca="1" t="shared" si="19"/>
        <v>-0.7599974136594243</v>
      </c>
      <c r="D259" s="109">
        <f ca="1" t="shared" si="19"/>
        <v>-0.9432202610288878</v>
      </c>
      <c r="E259" s="79">
        <f t="shared" si="20"/>
        <v>119199.20541820407</v>
      </c>
      <c r="F259" s="79">
        <f t="shared" si="21"/>
        <v>-10156.009405157041</v>
      </c>
      <c r="G259" s="79">
        <f t="shared" si="22"/>
        <v>-72504.64096829336</v>
      </c>
      <c r="I259" s="113">
        <f t="shared" si="23"/>
        <v>36538.55504475368</v>
      </c>
    </row>
    <row r="260" spans="1:9" ht="12.75">
      <c r="A260" s="16">
        <v>210</v>
      </c>
      <c r="B260" s="109">
        <f ca="1" t="shared" si="19"/>
        <v>0.05608915642231714</v>
      </c>
      <c r="C260" s="109">
        <f ca="1" t="shared" si="19"/>
        <v>-3.5027285428963584</v>
      </c>
      <c r="D260" s="109">
        <f ca="1" t="shared" si="19"/>
        <v>1.0695869329865872</v>
      </c>
      <c r="E260" s="79">
        <f t="shared" si="20"/>
        <v>4206.686731673785</v>
      </c>
      <c r="F260" s="79">
        <f t="shared" si="21"/>
        <v>-101324.40117375489</v>
      </c>
      <c r="G260" s="79">
        <f t="shared" si="22"/>
        <v>-168054.15473309805</v>
      </c>
      <c r="I260" s="113">
        <f t="shared" si="23"/>
        <v>-265171.86917517916</v>
      </c>
    </row>
    <row r="261" spans="1:9" ht="12.75">
      <c r="A261" s="16">
        <v>211</v>
      </c>
      <c r="B261" s="109">
        <f ca="1" t="shared" si="19"/>
        <v>1.066654620546005</v>
      </c>
      <c r="C261" s="109">
        <f ca="1" t="shared" si="19"/>
        <v>0.879328349610482</v>
      </c>
      <c r="D261" s="109">
        <f ca="1" t="shared" si="19"/>
        <v>-2.1705625154963633</v>
      </c>
      <c r="E261" s="79">
        <f t="shared" si="20"/>
        <v>79999.09654095037</v>
      </c>
      <c r="F261" s="79">
        <f t="shared" si="21"/>
        <v>33542.09005826591</v>
      </c>
      <c r="G261" s="79">
        <f t="shared" si="22"/>
        <v>-51092.0550022957</v>
      </c>
      <c r="I261" s="113">
        <f t="shared" si="23"/>
        <v>62449.131596920575</v>
      </c>
    </row>
    <row r="262" spans="1:9" ht="12.75">
      <c r="A262" s="16">
        <v>212</v>
      </c>
      <c r="B262" s="109">
        <f ca="1" t="shared" si="19"/>
        <v>1.7794784008060267</v>
      </c>
      <c r="C262" s="109">
        <f ca="1" t="shared" si="19"/>
        <v>-0.343855449878655</v>
      </c>
      <c r="D262" s="109">
        <f ca="1" t="shared" si="19"/>
        <v>-0.057362554320274164</v>
      </c>
      <c r="E262" s="79">
        <f t="shared" si="20"/>
        <v>133460.880060452</v>
      </c>
      <c r="F262" s="79">
        <f t="shared" si="21"/>
        <v>3357.9897744250247</v>
      </c>
      <c r="G262" s="79">
        <f t="shared" si="22"/>
        <v>15480.766025865187</v>
      </c>
      <c r="I262" s="113">
        <f t="shared" si="23"/>
        <v>152299.63586074222</v>
      </c>
    </row>
    <row r="263" spans="1:9" ht="12.75">
      <c r="A263" s="16">
        <v>213</v>
      </c>
      <c r="B263" s="109">
        <f ca="1" t="shared" si="19"/>
        <v>1.4968234240342473</v>
      </c>
      <c r="C263" s="109">
        <f ca="1" t="shared" si="19"/>
        <v>-0.2651144681998483</v>
      </c>
      <c r="D263" s="109">
        <f ca="1" t="shared" si="19"/>
        <v>-0.7656242903962525</v>
      </c>
      <c r="E263" s="79">
        <f t="shared" si="20"/>
        <v>112261.75680256855</v>
      </c>
      <c r="F263" s="79">
        <f t="shared" si="21"/>
        <v>3525.2962789319918</v>
      </c>
      <c r="G263" s="79">
        <f t="shared" si="22"/>
        <v>-30213.17976612313</v>
      </c>
      <c r="I263" s="113">
        <f t="shared" si="23"/>
        <v>85573.87331537741</v>
      </c>
    </row>
    <row r="264" spans="1:9" ht="12.75">
      <c r="A264" s="16">
        <v>214</v>
      </c>
      <c r="B264" s="109">
        <f ca="1" t="shared" si="19"/>
        <v>1.3709839771866017</v>
      </c>
      <c r="C264" s="109">
        <f ca="1" t="shared" si="19"/>
        <v>-0.457545825394593</v>
      </c>
      <c r="D264" s="109">
        <f ca="1" t="shared" si="19"/>
        <v>0.6456688321634412</v>
      </c>
      <c r="E264" s="79">
        <f t="shared" si="20"/>
        <v>102823.79828899512</v>
      </c>
      <c r="F264" s="79">
        <f t="shared" si="21"/>
        <v>-3008.1253852003774</v>
      </c>
      <c r="G264" s="79">
        <f t="shared" si="22"/>
        <v>42075.33249904392</v>
      </c>
      <c r="I264" s="113">
        <f t="shared" si="23"/>
        <v>141891.00540283867</v>
      </c>
    </row>
    <row r="265" spans="1:9" ht="12.75">
      <c r="A265" s="16">
        <v>215</v>
      </c>
      <c r="B265" s="109">
        <f ca="1" t="shared" si="19"/>
        <v>-0.820553735544709</v>
      </c>
      <c r="C265" s="109">
        <f ca="1" t="shared" si="19"/>
        <v>0.22670412191546857</v>
      </c>
      <c r="D265" s="109">
        <f ca="1" t="shared" si="19"/>
        <v>1.4452375708963552</v>
      </c>
      <c r="E265" s="79">
        <f t="shared" si="20"/>
        <v>-61541.530165853175</v>
      </c>
      <c r="F265" s="79">
        <f t="shared" si="21"/>
        <v>431.006648628575</v>
      </c>
      <c r="G265" s="79">
        <f t="shared" si="22"/>
        <v>86184.37758232238</v>
      </c>
      <c r="I265" s="113">
        <f t="shared" si="23"/>
        <v>25073.85406509778</v>
      </c>
    </row>
    <row r="266" spans="1:9" ht="12.75">
      <c r="A266" s="16">
        <v>216</v>
      </c>
      <c r="B266" s="109">
        <f ca="1" t="shared" si="19"/>
        <v>1.4355005306595063</v>
      </c>
      <c r="C266" s="109">
        <f ca="1" t="shared" si="19"/>
        <v>0.8349964696834857</v>
      </c>
      <c r="D266" s="109">
        <f ca="1" t="shared" si="19"/>
        <v>-0.2618915784999829</v>
      </c>
      <c r="E266" s="79">
        <f t="shared" si="20"/>
        <v>107662.53979946297</v>
      </c>
      <c r="F266" s="79">
        <f t="shared" si="21"/>
        <v>35020.70963914225</v>
      </c>
      <c r="G266" s="79">
        <f t="shared" si="22"/>
        <v>74039.54999052917</v>
      </c>
      <c r="I266" s="113">
        <f t="shared" si="23"/>
        <v>216722.79942913438</v>
      </c>
    </row>
    <row r="267" spans="1:9" ht="12.75">
      <c r="A267" s="16">
        <v>217</v>
      </c>
      <c r="B267" s="109">
        <f ca="1" t="shared" si="19"/>
        <v>-0.27932526123129575</v>
      </c>
      <c r="C267" s="109">
        <f ca="1" t="shared" si="19"/>
        <v>-0.9378452660188159</v>
      </c>
      <c r="D267" s="109">
        <f ca="1" t="shared" si="19"/>
        <v>1.086825747781166</v>
      </c>
      <c r="E267" s="79">
        <f t="shared" si="20"/>
        <v>-20949.39459234718</v>
      </c>
      <c r="F267" s="79">
        <f t="shared" si="21"/>
        <v>-29336.882683812262</v>
      </c>
      <c r="G267" s="79">
        <f t="shared" si="22"/>
        <v>-1929.3730556937517</v>
      </c>
      <c r="I267" s="113">
        <f t="shared" si="23"/>
        <v>-52215.65033185319</v>
      </c>
    </row>
    <row r="268" spans="1:9" ht="12.75">
      <c r="A268" s="16">
        <v>218</v>
      </c>
      <c r="B268" s="109">
        <f ca="1" t="shared" si="19"/>
        <v>0.6603197427341585</v>
      </c>
      <c r="C268" s="109">
        <f ca="1" t="shared" si="19"/>
        <v>-0.2954332736879226</v>
      </c>
      <c r="D268" s="109">
        <f ca="1" t="shared" si="19"/>
        <v>1.348380831474084</v>
      </c>
      <c r="E268" s="79">
        <f t="shared" si="20"/>
        <v>49523.98070506189</v>
      </c>
      <c r="F268" s="79">
        <f t="shared" si="21"/>
        <v>-3629.1630463102783</v>
      </c>
      <c r="G268" s="79">
        <f t="shared" si="22"/>
        <v>80077.53006664156</v>
      </c>
      <c r="I268" s="113">
        <f t="shared" si="23"/>
        <v>125972.34772539316</v>
      </c>
    </row>
    <row r="269" spans="1:9" ht="12.75">
      <c r="A269" s="16">
        <v>219</v>
      </c>
      <c r="B269" s="109">
        <f ca="1" t="shared" si="19"/>
        <v>-1.6769194631131779</v>
      </c>
      <c r="C269" s="109">
        <f ca="1" t="shared" si="19"/>
        <v>0.7884609878625439</v>
      </c>
      <c r="D269" s="109">
        <f ca="1" t="shared" si="19"/>
        <v>0.20210073727846506</v>
      </c>
      <c r="E269" s="79">
        <f t="shared" si="20"/>
        <v>-125768.95973348834</v>
      </c>
      <c r="F269" s="79">
        <f t="shared" si="21"/>
        <v>10325.826090095274</v>
      </c>
      <c r="G269" s="79">
        <f t="shared" si="22"/>
        <v>25997.077144010662</v>
      </c>
      <c r="I269" s="113">
        <f t="shared" si="23"/>
        <v>-89446.05649938241</v>
      </c>
    </row>
    <row r="270" spans="1:9" ht="12.75">
      <c r="A270" s="16">
        <v>220</v>
      </c>
      <c r="B270" s="109">
        <f ca="1" t="shared" si="19"/>
        <v>-0.5674440236214233</v>
      </c>
      <c r="C270" s="109">
        <f ca="1" t="shared" si="19"/>
        <v>-1.8328563585632867</v>
      </c>
      <c r="D270" s="109">
        <f ca="1" t="shared" si="19"/>
        <v>-0.4212722238509381</v>
      </c>
      <c r="E270" s="79">
        <f t="shared" si="20"/>
        <v>-42558.30177160675</v>
      </c>
      <c r="F270" s="79">
        <f t="shared" si="21"/>
        <v>-57495.496322455525</v>
      </c>
      <c r="G270" s="79">
        <f t="shared" si="22"/>
        <v>-163456.08749783554</v>
      </c>
      <c r="I270" s="113">
        <f t="shared" si="23"/>
        <v>-263509.8855918978</v>
      </c>
    </row>
    <row r="271" spans="1:9" ht="12.75">
      <c r="A271" s="16">
        <v>221</v>
      </c>
      <c r="B271" s="109">
        <f ca="1" t="shared" si="19"/>
        <v>0.0844216841674705</v>
      </c>
      <c r="C271" s="109">
        <f ca="1" t="shared" si="19"/>
        <v>0.5254656393930037</v>
      </c>
      <c r="D271" s="109">
        <f ca="1" t="shared" si="19"/>
        <v>-1.0841386835456372</v>
      </c>
      <c r="E271" s="79">
        <f t="shared" si="20"/>
        <v>6331.626312560288</v>
      </c>
      <c r="F271" s="79">
        <f t="shared" si="21"/>
        <v>15896.560159056045</v>
      </c>
      <c r="G271" s="79">
        <f t="shared" si="22"/>
        <v>-30348.391895007968</v>
      </c>
      <c r="I271" s="113">
        <f t="shared" si="23"/>
        <v>-8120.205423391635</v>
      </c>
    </row>
    <row r="272" spans="1:9" ht="12.75">
      <c r="A272" s="16">
        <v>222</v>
      </c>
      <c r="B272" s="109">
        <f ca="1" t="shared" si="19"/>
        <v>0.26448376948811336</v>
      </c>
      <c r="C272" s="109">
        <f ca="1" t="shared" si="19"/>
        <v>0.2732884124312578</v>
      </c>
      <c r="D272" s="109">
        <f ca="1" t="shared" si="19"/>
        <v>0.03436396780913124</v>
      </c>
      <c r="E272" s="79">
        <f t="shared" si="20"/>
        <v>19836.282711608503</v>
      </c>
      <c r="F272" s="79">
        <f t="shared" si="21"/>
        <v>9921.939296593791</v>
      </c>
      <c r="G272" s="79">
        <f t="shared" si="22"/>
        <v>26865.01942635156</v>
      </c>
      <c r="I272" s="113">
        <f t="shared" si="23"/>
        <v>56623.24143455386</v>
      </c>
    </row>
    <row r="273" spans="1:9" ht="12.75">
      <c r="A273" s="16">
        <v>223</v>
      </c>
      <c r="B273" s="109">
        <f ca="1" t="shared" si="19"/>
        <v>0.6804619174156787</v>
      </c>
      <c r="C273" s="109">
        <f ca="1" t="shared" si="19"/>
        <v>-0.9802495390437025</v>
      </c>
      <c r="D273" s="109">
        <f ca="1" t="shared" si="19"/>
        <v>1.5803822362313635</v>
      </c>
      <c r="E273" s="79">
        <f t="shared" si="20"/>
        <v>51034.6438061759</v>
      </c>
      <c r="F273" s="79">
        <f t="shared" si="21"/>
        <v>-23370.211668210584</v>
      </c>
      <c r="G273" s="79">
        <f t="shared" si="22"/>
        <v>48870.58739487483</v>
      </c>
      <c r="I273" s="113">
        <f t="shared" si="23"/>
        <v>76535.01953284015</v>
      </c>
    </row>
    <row r="274" spans="1:9" ht="12.75">
      <c r="A274" s="16">
        <v>224</v>
      </c>
      <c r="B274" s="109">
        <f ca="1" t="shared" si="19"/>
        <v>-0.11892610856854194</v>
      </c>
      <c r="C274" s="109">
        <f ca="1" t="shared" si="19"/>
        <v>-0.7775619431242049</v>
      </c>
      <c r="D274" s="109">
        <f ca="1" t="shared" si="19"/>
        <v>0.836030084122728</v>
      </c>
      <c r="E274" s="79">
        <f t="shared" si="20"/>
        <v>-8919.458142640646</v>
      </c>
      <c r="F274" s="79">
        <f t="shared" si="21"/>
        <v>-23478.0792369995</v>
      </c>
      <c r="G274" s="79">
        <f t="shared" si="22"/>
        <v>-2991.99031946341</v>
      </c>
      <c r="I274" s="113">
        <f t="shared" si="23"/>
        <v>-35389.52769910356</v>
      </c>
    </row>
    <row r="275" spans="1:9" ht="12.75">
      <c r="A275" s="16">
        <v>225</v>
      </c>
      <c r="B275" s="109">
        <f ca="1" t="shared" si="19"/>
        <v>1.5142644582279257</v>
      </c>
      <c r="C275" s="109">
        <f ca="1" t="shared" si="19"/>
        <v>1.837845975018218</v>
      </c>
      <c r="D275" s="109">
        <f ca="1" t="shared" si="19"/>
        <v>0.3921908717328829</v>
      </c>
      <c r="E275" s="79">
        <f t="shared" si="20"/>
        <v>113569.83436709443</v>
      </c>
      <c r="F275" s="79">
        <f t="shared" si="21"/>
        <v>64741.584842758624</v>
      </c>
      <c r="G275" s="79">
        <f t="shared" si="22"/>
        <v>184460.99419202722</v>
      </c>
      <c r="I275" s="113">
        <f t="shared" si="23"/>
        <v>362772.4134018803</v>
      </c>
    </row>
    <row r="276" spans="1:9" ht="12.75">
      <c r="A276" s="16">
        <v>226</v>
      </c>
      <c r="B276" s="109">
        <f ca="1" t="shared" si="19"/>
        <v>-0.9287338765359248</v>
      </c>
      <c r="C276" s="109">
        <f ca="1" t="shared" si="19"/>
        <v>0.7898101133987581</v>
      </c>
      <c r="D276" s="109">
        <f ca="1" t="shared" si="19"/>
        <v>0.9436964334887545</v>
      </c>
      <c r="E276" s="79">
        <f t="shared" si="20"/>
        <v>-69655.04074019435</v>
      </c>
      <c r="F276" s="79">
        <f t="shared" si="21"/>
        <v>15976.406544927428</v>
      </c>
      <c r="G276" s="79">
        <f t="shared" si="22"/>
        <v>90234.40424340544</v>
      </c>
      <c r="I276" s="113">
        <f t="shared" si="23"/>
        <v>36555.77004813852</v>
      </c>
    </row>
    <row r="277" spans="1:9" ht="12.75">
      <c r="A277" s="16">
        <v>227</v>
      </c>
      <c r="B277" s="109">
        <f ca="1" t="shared" si="19"/>
        <v>-0.909244648669506</v>
      </c>
      <c r="C277" s="109">
        <f ca="1" t="shared" si="19"/>
        <v>-1.0759072545079995</v>
      </c>
      <c r="D277" s="109">
        <f ca="1" t="shared" si="19"/>
        <v>-0.010807734651623307</v>
      </c>
      <c r="E277" s="79">
        <f t="shared" si="20"/>
        <v>-68193.34865021295</v>
      </c>
      <c r="F277" s="79">
        <f t="shared" si="21"/>
        <v>-38071.6164558205</v>
      </c>
      <c r="G277" s="79">
        <f t="shared" si="22"/>
        <v>-94845.18279435643</v>
      </c>
      <c r="I277" s="113">
        <f t="shared" si="23"/>
        <v>-201110.1479003899</v>
      </c>
    </row>
    <row r="278" spans="1:9" ht="12.75">
      <c r="A278" s="16">
        <v>228</v>
      </c>
      <c r="B278" s="109">
        <f ca="1" t="shared" si="19"/>
        <v>-1.2870385553815962</v>
      </c>
      <c r="C278" s="109">
        <f ca="1" t="shared" si="19"/>
        <v>0.297624594944073</v>
      </c>
      <c r="D278" s="109">
        <f ca="1" t="shared" si="19"/>
        <v>-0.6607103901077958</v>
      </c>
      <c r="E278" s="79">
        <f t="shared" si="20"/>
        <v>-96527.8916536197</v>
      </c>
      <c r="F278" s="79">
        <f t="shared" si="21"/>
        <v>-1007.5759180610494</v>
      </c>
      <c r="G278" s="79">
        <f t="shared" si="22"/>
        <v>-51809.67769881396</v>
      </c>
      <c r="I278" s="113">
        <f t="shared" si="23"/>
        <v>-149345.14527049472</v>
      </c>
    </row>
    <row r="279" spans="1:9" ht="12.75">
      <c r="A279" s="16">
        <v>229</v>
      </c>
      <c r="B279" s="109">
        <f ca="1" t="shared" si="19"/>
        <v>-0.4175407399365634</v>
      </c>
      <c r="C279" s="109">
        <f ca="1" t="shared" si="19"/>
        <v>0.8602033859561404</v>
      </c>
      <c r="D279" s="109">
        <f ca="1" t="shared" si="19"/>
        <v>1.4361864292665154</v>
      </c>
      <c r="E279" s="79">
        <f t="shared" si="20"/>
        <v>-31315.555495242254</v>
      </c>
      <c r="F279" s="79">
        <f t="shared" si="21"/>
        <v>21855.094861670997</v>
      </c>
      <c r="G279" s="79">
        <f t="shared" si="22"/>
        <v>137922.25883058517</v>
      </c>
      <c r="I279" s="113">
        <f t="shared" si="23"/>
        <v>128461.79819701391</v>
      </c>
    </row>
    <row r="280" spans="1:9" ht="12.75">
      <c r="A280" s="16">
        <v>230</v>
      </c>
      <c r="B280" s="109">
        <f ca="1" t="shared" si="19"/>
        <v>-0.6238731136782865</v>
      </c>
      <c r="C280" s="109">
        <f ca="1" t="shared" si="19"/>
        <v>0.00128798183729565</v>
      </c>
      <c r="D280" s="109">
        <f ca="1" t="shared" si="19"/>
        <v>0.6340020034942966</v>
      </c>
      <c r="E280" s="79">
        <f t="shared" si="20"/>
        <v>-46790.48352587148</v>
      </c>
      <c r="F280" s="79">
        <f t="shared" si="21"/>
        <v>-4641.635861041671</v>
      </c>
      <c r="G280" s="79">
        <f t="shared" si="22"/>
        <v>24918.25881287177</v>
      </c>
      <c r="I280" s="113">
        <f t="shared" si="23"/>
        <v>-26513.860574041384</v>
      </c>
    </row>
    <row r="281" spans="1:9" ht="12.75">
      <c r="A281" s="16">
        <v>231</v>
      </c>
      <c r="B281" s="109">
        <f ca="1" t="shared" si="19"/>
        <v>-0.3538453385666408</v>
      </c>
      <c r="C281" s="109">
        <f ca="1" t="shared" si="19"/>
        <v>-0.827808456678937</v>
      </c>
      <c r="D281" s="109">
        <f ca="1" t="shared" si="19"/>
        <v>-0.3149982897546676</v>
      </c>
      <c r="E281" s="79">
        <f t="shared" si="20"/>
        <v>-26538.40039249806</v>
      </c>
      <c r="F281" s="79">
        <f t="shared" si="21"/>
        <v>-26699.502788503713</v>
      </c>
      <c r="G281" s="79">
        <f t="shared" si="22"/>
        <v>-83942.1388362985</v>
      </c>
      <c r="I281" s="113">
        <f t="shared" si="23"/>
        <v>-137180.04201730026</v>
      </c>
    </row>
    <row r="282" spans="1:9" ht="12.75">
      <c r="A282" s="16">
        <v>232</v>
      </c>
      <c r="B282" s="109">
        <f ca="1" t="shared" si="19"/>
        <v>0.39158104951387507</v>
      </c>
      <c r="C282" s="109">
        <f ca="1" t="shared" si="19"/>
        <v>-0.46394967415431465</v>
      </c>
      <c r="D282" s="109">
        <f ca="1" t="shared" si="19"/>
        <v>1.6763395574855746</v>
      </c>
      <c r="E282" s="79">
        <f t="shared" si="20"/>
        <v>29368.57871354063</v>
      </c>
      <c r="F282" s="79">
        <f t="shared" si="21"/>
        <v>-10539.662339731074</v>
      </c>
      <c r="G282" s="79">
        <f t="shared" si="22"/>
        <v>82837.24532077518</v>
      </c>
      <c r="I282" s="113">
        <f t="shared" si="23"/>
        <v>101666.16169458473</v>
      </c>
    </row>
    <row r="283" spans="1:9" ht="12.75">
      <c r="A283" s="16">
        <v>233</v>
      </c>
      <c r="B283" s="109">
        <f ca="1" t="shared" si="19"/>
        <v>-0.9804577601887055</v>
      </c>
      <c r="C283" s="109">
        <f ca="1" t="shared" si="19"/>
        <v>-0.30459440090917744</v>
      </c>
      <c r="D283" s="109">
        <f ca="1" t="shared" si="19"/>
        <v>0.4832889146559991</v>
      </c>
      <c r="E283" s="79">
        <f t="shared" si="20"/>
        <v>-73534.33201415291</v>
      </c>
      <c r="F283" s="79">
        <f t="shared" si="21"/>
        <v>-16201.101016934812</v>
      </c>
      <c r="G283" s="79">
        <f t="shared" si="22"/>
        <v>-13608.850055977691</v>
      </c>
      <c r="I283" s="113">
        <f t="shared" si="23"/>
        <v>-103344.28308706541</v>
      </c>
    </row>
    <row r="284" spans="1:9" ht="12.75">
      <c r="A284" s="16">
        <v>234</v>
      </c>
      <c r="B284" s="109">
        <f ca="1" t="shared" si="19"/>
        <v>-0.9363942391021836</v>
      </c>
      <c r="C284" s="109">
        <f ca="1" t="shared" si="19"/>
        <v>-1.54571182216853</v>
      </c>
      <c r="D284" s="109">
        <f ca="1" t="shared" si="19"/>
        <v>0.42168681898757054</v>
      </c>
      <c r="E284" s="79">
        <f t="shared" si="20"/>
        <v>-70229.56793266376</v>
      </c>
      <c r="F284" s="79">
        <f t="shared" si="21"/>
        <v>-51921.827882976155</v>
      </c>
      <c r="G284" s="79">
        <f t="shared" si="22"/>
        <v>-100133.63587195621</v>
      </c>
      <c r="I284" s="113">
        <f t="shared" si="23"/>
        <v>-222285.0316875961</v>
      </c>
    </row>
    <row r="285" spans="1:9" ht="12.75">
      <c r="A285" s="16">
        <v>235</v>
      </c>
      <c r="B285" s="109">
        <f ca="1" t="shared" si="19"/>
        <v>0.3840061123027516</v>
      </c>
      <c r="C285" s="109">
        <f ca="1" t="shared" si="19"/>
        <v>0.20614382120635705</v>
      </c>
      <c r="D285" s="109">
        <f ca="1" t="shared" si="19"/>
        <v>-0.35303258397134085</v>
      </c>
      <c r="E285" s="79">
        <f t="shared" si="20"/>
        <v>28800.45842270637</v>
      </c>
      <c r="F285" s="79">
        <f t="shared" si="21"/>
        <v>8867.982740688989</v>
      </c>
      <c r="G285" s="79">
        <f t="shared" si="22"/>
        <v>947.9880665096935</v>
      </c>
      <c r="I285" s="113">
        <f t="shared" si="23"/>
        <v>38616.42922990505</v>
      </c>
    </row>
    <row r="286" spans="1:9" ht="12.75">
      <c r="A286" s="16">
        <v>236</v>
      </c>
      <c r="B286" s="109">
        <f ca="1" t="shared" si="19"/>
        <v>0.6409128955560046</v>
      </c>
      <c r="C286" s="109">
        <f ca="1" t="shared" si="19"/>
        <v>-1.002126333339696</v>
      </c>
      <c r="D286" s="109">
        <f ca="1" t="shared" si="19"/>
        <v>0.49006794471517556</v>
      </c>
      <c r="E286" s="79">
        <f t="shared" si="20"/>
        <v>48068.46716670035</v>
      </c>
      <c r="F286" s="79">
        <f t="shared" si="21"/>
        <v>-24302.29278198405</v>
      </c>
      <c r="G286" s="79">
        <f t="shared" si="22"/>
        <v>-21728.998909277656</v>
      </c>
      <c r="I286" s="113">
        <f t="shared" si="23"/>
        <v>2037.175475438642</v>
      </c>
    </row>
    <row r="287" spans="1:9" ht="12.75">
      <c r="A287" s="16">
        <v>237</v>
      </c>
      <c r="B287" s="109">
        <f ca="1" t="shared" si="19"/>
        <v>-1.5645236972200651</v>
      </c>
      <c r="C287" s="109">
        <f ca="1" t="shared" si="19"/>
        <v>-1.50794597671011</v>
      </c>
      <c r="D287" s="109">
        <f ca="1" t="shared" si="19"/>
        <v>-1.436960735304933</v>
      </c>
      <c r="E287" s="79">
        <f t="shared" si="20"/>
        <v>-117339.27729150488</v>
      </c>
      <c r="F287" s="79">
        <f t="shared" si="21"/>
        <v>-55535.800139990984</v>
      </c>
      <c r="G287" s="79">
        <f t="shared" si="22"/>
        <v>-228737.83836697508</v>
      </c>
      <c r="I287" s="113">
        <f t="shared" si="23"/>
        <v>-401612.91579847096</v>
      </c>
    </row>
    <row r="288" spans="1:9" ht="12.75">
      <c r="A288" s="16">
        <v>238</v>
      </c>
      <c r="B288" s="109">
        <f ca="1" t="shared" si="19"/>
        <v>0.048804635097927415</v>
      </c>
      <c r="C288" s="109">
        <f ca="1" t="shared" si="19"/>
        <v>-0.15447644591855797</v>
      </c>
      <c r="D288" s="109">
        <f ca="1" t="shared" si="19"/>
        <v>0.1251776668104837</v>
      </c>
      <c r="E288" s="79">
        <f t="shared" si="20"/>
        <v>3660.347632344556</v>
      </c>
      <c r="F288" s="79">
        <f t="shared" si="21"/>
        <v>-4121.100504944688</v>
      </c>
      <c r="G288" s="79">
        <f t="shared" si="22"/>
        <v>-1432.8224724346837</v>
      </c>
      <c r="I288" s="113">
        <f t="shared" si="23"/>
        <v>-1893.5753450348152</v>
      </c>
    </row>
    <row r="289" spans="1:9" ht="12.75">
      <c r="A289" s="16">
        <v>239</v>
      </c>
      <c r="B289" s="109">
        <f ca="1" t="shared" si="19"/>
        <v>1.168906093690016</v>
      </c>
      <c r="C289" s="109">
        <f ca="1" t="shared" si="19"/>
        <v>1.4077799538875393</v>
      </c>
      <c r="D289" s="109">
        <f ca="1" t="shared" si="19"/>
        <v>-1.2392203310471532</v>
      </c>
      <c r="E289" s="79">
        <f t="shared" si="20"/>
        <v>87667.9570267512</v>
      </c>
      <c r="F289" s="79">
        <f t="shared" si="21"/>
        <v>49659.10807665826</v>
      </c>
      <c r="G289" s="79">
        <f t="shared" si="22"/>
        <v>45225.86078949159</v>
      </c>
      <c r="I289" s="113">
        <f t="shared" si="23"/>
        <v>182552.92589290105</v>
      </c>
    </row>
    <row r="290" spans="1:9" ht="12.75">
      <c r="A290" s="16">
        <v>240</v>
      </c>
      <c r="B290" s="109">
        <f ca="1" t="shared" si="19"/>
        <v>-1.4489672700632283</v>
      </c>
      <c r="C290" s="109">
        <f ca="1" t="shared" si="19"/>
        <v>-1.1648386451216584</v>
      </c>
      <c r="D290" s="109">
        <f ca="1" t="shared" si="19"/>
        <v>0.5046075404044879</v>
      </c>
      <c r="E290" s="79">
        <f t="shared" si="20"/>
        <v>-108672.54525474213</v>
      </c>
      <c r="F290" s="79">
        <f t="shared" si="21"/>
        <v>-44702.75957728667</v>
      </c>
      <c r="G290" s="79">
        <f t="shared" si="22"/>
        <v>-81430.06626782357</v>
      </c>
      <c r="I290" s="113">
        <f t="shared" si="23"/>
        <v>-234805.37109985237</v>
      </c>
    </row>
    <row r="291" spans="1:9" ht="12.75">
      <c r="A291" s="16">
        <v>241</v>
      </c>
      <c r="B291" s="109">
        <f ca="1" t="shared" si="19"/>
        <v>0.2016479728657355</v>
      </c>
      <c r="C291" s="109">
        <f ca="1" t="shared" si="19"/>
        <v>1.0026891457184872</v>
      </c>
      <c r="D291" s="109">
        <f ca="1" t="shared" si="19"/>
        <v>-1.2184841891572171</v>
      </c>
      <c r="E291" s="79">
        <f t="shared" si="20"/>
        <v>15123.597964930163</v>
      </c>
      <c r="F291" s="79">
        <f t="shared" si="21"/>
        <v>30637.84751742284</v>
      </c>
      <c r="G291" s="79">
        <f t="shared" si="22"/>
        <v>-3774.9323039721203</v>
      </c>
      <c r="I291" s="113">
        <f t="shared" si="23"/>
        <v>41986.51317838088</v>
      </c>
    </row>
    <row r="292" spans="1:9" ht="12.75">
      <c r="A292" s="16">
        <v>242</v>
      </c>
      <c r="B292" s="109">
        <f ca="1" t="shared" si="19"/>
        <v>1.2095068452385762</v>
      </c>
      <c r="C292" s="109">
        <f ca="1" t="shared" si="19"/>
        <v>-0.418545465973562</v>
      </c>
      <c r="D292" s="109">
        <f ca="1" t="shared" si="19"/>
        <v>0.30957143091867</v>
      </c>
      <c r="E292" s="79">
        <f t="shared" si="20"/>
        <v>90713.01339289322</v>
      </c>
      <c r="F292" s="79">
        <f t="shared" si="21"/>
        <v>-3086.3458058073957</v>
      </c>
      <c r="G292" s="79">
        <f t="shared" si="22"/>
        <v>19852.59126135915</v>
      </c>
      <c r="I292" s="113">
        <f t="shared" si="23"/>
        <v>107479.25884844498</v>
      </c>
    </row>
    <row r="293" spans="1:9" ht="12.75">
      <c r="A293" s="16">
        <v>243</v>
      </c>
      <c r="B293" s="109">
        <f ca="1" t="shared" si="19"/>
        <v>-1.0427949914206152</v>
      </c>
      <c r="C293" s="109">
        <f ca="1" t="shared" si="19"/>
        <v>0.531632270483698</v>
      </c>
      <c r="D293" s="109">
        <f ca="1" t="shared" si="19"/>
        <v>1.4887930972416923</v>
      </c>
      <c r="E293" s="79">
        <f t="shared" si="20"/>
        <v>-78209.62435654613</v>
      </c>
      <c r="F293" s="79">
        <f t="shared" si="21"/>
        <v>7621.559538518881</v>
      </c>
      <c r="G293" s="79">
        <f t="shared" si="22"/>
        <v>104198.72830376944</v>
      </c>
      <c r="I293" s="113">
        <f t="shared" si="23"/>
        <v>33610.66348574219</v>
      </c>
    </row>
    <row r="294" spans="1:9" ht="12.75">
      <c r="A294" s="16">
        <v>244</v>
      </c>
      <c r="B294" s="109">
        <f ca="1" t="shared" si="19"/>
        <v>-0.9260759885584213</v>
      </c>
      <c r="C294" s="109">
        <f ca="1" t="shared" si="19"/>
        <v>1.2032218394546215</v>
      </c>
      <c r="D294" s="109">
        <f ca="1" t="shared" si="19"/>
        <v>-0.03350550619284806</v>
      </c>
      <c r="E294" s="79">
        <f t="shared" si="20"/>
        <v>-69455.6991418816</v>
      </c>
      <c r="F294" s="79">
        <f t="shared" si="21"/>
        <v>28004.86618081787</v>
      </c>
      <c r="G294" s="79">
        <f t="shared" si="22"/>
        <v>57073.052335797154</v>
      </c>
      <c r="I294" s="113">
        <f t="shared" si="23"/>
        <v>15622.219374733424</v>
      </c>
    </row>
    <row r="295" spans="1:9" ht="12.75">
      <c r="A295" s="16">
        <v>245</v>
      </c>
      <c r="B295" s="109">
        <f ca="1" t="shared" si="19"/>
        <v>-1.1181527944198741</v>
      </c>
      <c r="C295" s="109">
        <f ca="1" t="shared" si="19"/>
        <v>0.13923892591990072</v>
      </c>
      <c r="D295" s="109">
        <f ca="1" t="shared" si="19"/>
        <v>-0.2456991119307208</v>
      </c>
      <c r="E295" s="79">
        <f t="shared" si="20"/>
        <v>-83861.45958149056</v>
      </c>
      <c r="F295" s="79">
        <f t="shared" si="21"/>
        <v>-4341.620648912178</v>
      </c>
      <c r="G295" s="79">
        <f t="shared" si="22"/>
        <v>-32529.0431380482</v>
      </c>
      <c r="I295" s="113">
        <f t="shared" si="23"/>
        <v>-120732.12336845095</v>
      </c>
    </row>
    <row r="296" spans="1:9" ht="12.75">
      <c r="A296" s="16">
        <v>246</v>
      </c>
      <c r="B296" s="109">
        <f ca="1" t="shared" si="19"/>
        <v>-0.3429870797613559</v>
      </c>
      <c r="C296" s="109">
        <f ca="1" t="shared" si="19"/>
        <v>-1.7991694952598634</v>
      </c>
      <c r="D296" s="109">
        <f ca="1" t="shared" si="19"/>
        <v>-0.2598270472624473</v>
      </c>
      <c r="E296" s="79">
        <f t="shared" si="20"/>
        <v>-25724.030982101693</v>
      </c>
      <c r="F296" s="79">
        <f t="shared" si="21"/>
        <v>-54833.554289304084</v>
      </c>
      <c r="G296" s="79">
        <f t="shared" si="22"/>
        <v>-145756.6644518958</v>
      </c>
      <c r="I296" s="113">
        <f t="shared" si="23"/>
        <v>-226314.2497233016</v>
      </c>
    </row>
    <row r="297" spans="1:9" ht="12.75">
      <c r="A297" s="16">
        <v>247</v>
      </c>
      <c r="B297" s="109">
        <f ca="1" t="shared" si="19"/>
        <v>1.1997019998720986</v>
      </c>
      <c r="C297" s="109">
        <f ca="1" t="shared" si="19"/>
        <v>0.04680312848085835</v>
      </c>
      <c r="D297" s="109">
        <f ca="1" t="shared" si="19"/>
        <v>-0.43496737727540147</v>
      </c>
      <c r="E297" s="79">
        <f t="shared" si="20"/>
        <v>89977.64999040739</v>
      </c>
      <c r="F297" s="79">
        <f t="shared" si="21"/>
        <v>10357.273027716517</v>
      </c>
      <c r="G297" s="79">
        <f t="shared" si="22"/>
        <v>4448.597044469931</v>
      </c>
      <c r="I297" s="113">
        <f t="shared" si="23"/>
        <v>104783.52006259383</v>
      </c>
    </row>
    <row r="298" spans="1:9" ht="12.75">
      <c r="A298" s="16">
        <v>248</v>
      </c>
      <c r="B298" s="109">
        <f ca="1" t="shared" si="19"/>
        <v>-0.8376761314949757</v>
      </c>
      <c r="C298" s="109">
        <f ca="1" t="shared" si="19"/>
        <v>-0.027060873836984516</v>
      </c>
      <c r="D298" s="109">
        <f ca="1" t="shared" si="19"/>
        <v>1.1594411090254426</v>
      </c>
      <c r="E298" s="79">
        <f t="shared" si="20"/>
        <v>-62825.70986212318</v>
      </c>
      <c r="F298" s="79">
        <f t="shared" si="21"/>
        <v>-7068.618338995775</v>
      </c>
      <c r="G298" s="79">
        <f t="shared" si="22"/>
        <v>50787.38493827343</v>
      </c>
      <c r="I298" s="113">
        <f t="shared" si="23"/>
        <v>-19106.943262845525</v>
      </c>
    </row>
    <row r="299" spans="1:9" ht="12.75">
      <c r="A299" s="16">
        <v>249</v>
      </c>
      <c r="B299" s="109">
        <f ca="1" t="shared" si="19"/>
        <v>1.4869898083487967</v>
      </c>
      <c r="C299" s="109">
        <f ca="1" t="shared" si="19"/>
        <v>-0.1410201434963974</v>
      </c>
      <c r="D299" s="109">
        <f ca="1" t="shared" si="19"/>
        <v>0.5102510156593778</v>
      </c>
      <c r="E299" s="79">
        <f t="shared" si="20"/>
        <v>111524.23562615975</v>
      </c>
      <c r="F299" s="79">
        <f t="shared" si="21"/>
        <v>7056.15855830602</v>
      </c>
      <c r="G299" s="79">
        <f t="shared" si="22"/>
        <v>57712.962524966904</v>
      </c>
      <c r="I299" s="113">
        <f t="shared" si="23"/>
        <v>176293.35670943267</v>
      </c>
    </row>
    <row r="300" spans="1:9" ht="12.75">
      <c r="A300" s="16">
        <v>250</v>
      </c>
      <c r="B300" s="109">
        <f ca="1" t="shared" si="19"/>
        <v>-1.2810330098248506</v>
      </c>
      <c r="C300" s="109">
        <f ca="1" t="shared" si="19"/>
        <v>-1.759716265261778</v>
      </c>
      <c r="D300" s="109">
        <f ca="1" t="shared" si="19"/>
        <v>1.307474030408358</v>
      </c>
      <c r="E300" s="79">
        <f t="shared" si="20"/>
        <v>-96077.4757368638</v>
      </c>
      <c r="F300" s="79">
        <f t="shared" si="21"/>
        <v>-60722.88599425522</v>
      </c>
      <c r="G300" s="79">
        <f t="shared" si="22"/>
        <v>-67360.19075494494</v>
      </c>
      <c r="I300" s="113">
        <f t="shared" si="23"/>
        <v>-224160.55248606397</v>
      </c>
    </row>
    <row r="301" spans="1:9" ht="12.75">
      <c r="A301" s="16">
        <v>251</v>
      </c>
      <c r="B301" s="109">
        <f ca="1" t="shared" si="19"/>
        <v>-0.4664170674585877</v>
      </c>
      <c r="C301" s="109">
        <f ca="1" t="shared" si="19"/>
        <v>-0.19203693350395634</v>
      </c>
      <c r="D301" s="109">
        <f ca="1" t="shared" si="19"/>
        <v>0.17847063989712747</v>
      </c>
      <c r="E301" s="79">
        <f t="shared" si="20"/>
        <v>-34981.28005939408</v>
      </c>
      <c r="F301" s="79">
        <f t="shared" si="21"/>
        <v>-9076.296845821138</v>
      </c>
      <c r="G301" s="79">
        <f t="shared" si="22"/>
        <v>-12870.195992814573</v>
      </c>
      <c r="I301" s="113">
        <f t="shared" si="23"/>
        <v>-56927.77289802979</v>
      </c>
    </row>
    <row r="302" spans="1:9" ht="12.75">
      <c r="A302" s="16">
        <v>252</v>
      </c>
      <c r="B302" s="109">
        <f ca="1" t="shared" si="19"/>
        <v>-1.0599441360702677</v>
      </c>
      <c r="C302" s="109">
        <f ca="1" t="shared" si="19"/>
        <v>0.02773836874884171</v>
      </c>
      <c r="D302" s="109">
        <f ca="1" t="shared" si="19"/>
        <v>1.6898121833819233</v>
      </c>
      <c r="E302" s="79">
        <f t="shared" si="20"/>
        <v>-79495.81020527009</v>
      </c>
      <c r="F302" s="79">
        <f t="shared" si="21"/>
        <v>-7143.854218912827</v>
      </c>
      <c r="G302" s="79">
        <f t="shared" si="22"/>
        <v>82372.60652929313</v>
      </c>
      <c r="I302" s="113">
        <f t="shared" si="23"/>
        <v>-4267.057894889775</v>
      </c>
    </row>
    <row r="303" spans="1:9" ht="12.75">
      <c r="A303" s="16">
        <v>253</v>
      </c>
      <c r="B303" s="109">
        <f ca="1" t="shared" si="19"/>
        <v>1.3971502927537522</v>
      </c>
      <c r="C303" s="109">
        <f ca="1" t="shared" si="19"/>
        <v>0.563436740181722</v>
      </c>
      <c r="D303" s="109">
        <f ca="1" t="shared" si="19"/>
        <v>0.39694995038920855</v>
      </c>
      <c r="E303" s="79">
        <f t="shared" si="20"/>
        <v>104786.27195653142</v>
      </c>
      <c r="F303" s="79">
        <f t="shared" si="21"/>
        <v>26844.985530892176</v>
      </c>
      <c r="G303" s="79">
        <f t="shared" si="22"/>
        <v>96012.56293977106</v>
      </c>
      <c r="I303" s="113">
        <f t="shared" si="23"/>
        <v>227643.82042719465</v>
      </c>
    </row>
    <row r="304" spans="1:9" ht="12.75">
      <c r="A304" s="16">
        <v>254</v>
      </c>
      <c r="B304" s="109">
        <f ca="1" t="shared" si="19"/>
        <v>0.30348485295649397</v>
      </c>
      <c r="C304" s="109">
        <f ca="1" t="shared" si="19"/>
        <v>0.0031561712276553192</v>
      </c>
      <c r="D304" s="109">
        <f ca="1" t="shared" si="19"/>
        <v>-0.3235326710862293</v>
      </c>
      <c r="E304" s="79">
        <f t="shared" si="20"/>
        <v>22761.363971737046</v>
      </c>
      <c r="F304" s="79">
        <f t="shared" si="21"/>
        <v>2367.8148866923652</v>
      </c>
      <c r="G304" s="79">
        <f t="shared" si="22"/>
        <v>-12811.988246385446</v>
      </c>
      <c r="I304" s="113">
        <f t="shared" si="23"/>
        <v>12317.190612043965</v>
      </c>
    </row>
    <row r="305" spans="1:9" ht="12.75">
      <c r="A305" s="16">
        <v>255</v>
      </c>
      <c r="B305" s="109">
        <f ca="1" t="shared" si="19"/>
        <v>-0.5113197886203396</v>
      </c>
      <c r="C305" s="109">
        <f ca="1" t="shared" si="19"/>
        <v>-0.4339773055903362</v>
      </c>
      <c r="D305" s="109">
        <f ca="1" t="shared" si="19"/>
        <v>1.1353017507313985</v>
      </c>
      <c r="E305" s="79">
        <f t="shared" si="20"/>
        <v>-38348.984146525465</v>
      </c>
      <c r="F305" s="79">
        <f t="shared" si="21"/>
        <v>-16440.79999352759</v>
      </c>
      <c r="G305" s="79">
        <f t="shared" si="22"/>
        <v>29580.425190587033</v>
      </c>
      <c r="I305" s="113">
        <f t="shared" si="23"/>
        <v>-25209.358949466026</v>
      </c>
    </row>
    <row r="306" spans="1:9" ht="12.75">
      <c r="A306" s="16">
        <v>256</v>
      </c>
      <c r="B306" s="109">
        <f ca="1" t="shared" si="19"/>
        <v>-0.12353668099228274</v>
      </c>
      <c r="C306" s="109">
        <f ca="1" t="shared" si="19"/>
        <v>0.9429568378706474</v>
      </c>
      <c r="D306" s="109">
        <f ca="1" t="shared" si="19"/>
        <v>1.2049530001606152</v>
      </c>
      <c r="E306" s="79">
        <f t="shared" si="20"/>
        <v>-9265.251074421205</v>
      </c>
      <c r="F306" s="79">
        <f t="shared" si="21"/>
        <v>26463.895862048565</v>
      </c>
      <c r="G306" s="79">
        <f t="shared" si="22"/>
        <v>136026.3792455091</v>
      </c>
      <c r="I306" s="113">
        <f t="shared" si="23"/>
        <v>153225.02403313646</v>
      </c>
    </row>
    <row r="307" spans="1:9" ht="12.75">
      <c r="A307" s="16">
        <v>257</v>
      </c>
      <c r="B307" s="109">
        <f aca="true" ca="1" t="shared" si="24" ref="B307:D370">NORMSINV(RAND())</f>
        <v>0.4835549143624477</v>
      </c>
      <c r="C307" s="109">
        <f ca="1" t="shared" si="24"/>
        <v>0.3421103057173446</v>
      </c>
      <c r="D307" s="109">
        <f ca="1" t="shared" si="24"/>
        <v>1.235546279930431</v>
      </c>
      <c r="E307" s="79">
        <f t="shared" si="20"/>
        <v>36266.61857718357</v>
      </c>
      <c r="F307" s="79">
        <f t="shared" si="21"/>
        <v>13564.068232287385</v>
      </c>
      <c r="G307" s="79">
        <f t="shared" si="22"/>
        <v>111828.22770843832</v>
      </c>
      <c r="I307" s="113">
        <f t="shared" si="23"/>
        <v>161658.9145179093</v>
      </c>
    </row>
    <row r="308" spans="1:9" ht="12.75">
      <c r="A308" s="16">
        <v>258</v>
      </c>
      <c r="B308" s="109">
        <f ca="1" t="shared" si="24"/>
        <v>1.672916020924096</v>
      </c>
      <c r="C308" s="109">
        <f ca="1" t="shared" si="24"/>
        <v>-0.43387102740128214</v>
      </c>
      <c r="D308" s="109">
        <f ca="1" t="shared" si="24"/>
        <v>-1.363604756917054</v>
      </c>
      <c r="E308" s="79">
        <f aca="true" t="shared" si="25" ref="E308:E371">B308*$F$22</f>
        <v>125468.7015693072</v>
      </c>
      <c r="F308" s="79">
        <f aca="true" t="shared" si="26" ref="F308:F371">B308*$F$23+C308*$G$23</f>
        <v>-55.944319522286605</v>
      </c>
      <c r="G308" s="79">
        <f aca="true" t="shared" si="27" ref="G308:G371">B308*$F$24+C308*$G$24+D308*$H$24</f>
        <v>-74810.06183348986</v>
      </c>
      <c r="I308" s="113">
        <f aca="true" t="shared" si="28" ref="I308:I371">SUM(E308:G308)</f>
        <v>50602.69541629506</v>
      </c>
    </row>
    <row r="309" spans="1:9" ht="12.75">
      <c r="A309" s="16">
        <v>259</v>
      </c>
      <c r="B309" s="109">
        <f ca="1" t="shared" si="24"/>
        <v>0.6829526654973146</v>
      </c>
      <c r="C309" s="109">
        <f ca="1" t="shared" si="24"/>
        <v>0.4351995698753871</v>
      </c>
      <c r="D309" s="109">
        <f ca="1" t="shared" si="24"/>
        <v>-1.9806216081248351</v>
      </c>
      <c r="E309" s="79">
        <f t="shared" si="25"/>
        <v>51221.449912298594</v>
      </c>
      <c r="F309" s="79">
        <f t="shared" si="26"/>
        <v>17763.5501392599</v>
      </c>
      <c r="G309" s="79">
        <f t="shared" si="27"/>
        <v>-78285.1742494718</v>
      </c>
      <c r="I309" s="113">
        <f t="shared" si="28"/>
        <v>-9300.174197913308</v>
      </c>
    </row>
    <row r="310" spans="1:9" ht="12.75">
      <c r="A310" s="16">
        <v>260</v>
      </c>
      <c r="B310" s="109">
        <f ca="1" t="shared" si="24"/>
        <v>0.8141080221647801</v>
      </c>
      <c r="C310" s="109">
        <f ca="1" t="shared" si="24"/>
        <v>1.1130633648744985</v>
      </c>
      <c r="D310" s="109">
        <f ca="1" t="shared" si="24"/>
        <v>0.431937632389523</v>
      </c>
      <c r="E310" s="79">
        <f t="shared" si="25"/>
        <v>61058.1016623585</v>
      </c>
      <c r="F310" s="79">
        <f t="shared" si="26"/>
        <v>38437.37923197977</v>
      </c>
      <c r="G310" s="79">
        <f t="shared" si="27"/>
        <v>121428.08878472373</v>
      </c>
      <c r="I310" s="113">
        <f t="shared" si="28"/>
        <v>220923.569679062</v>
      </c>
    </row>
    <row r="311" spans="1:9" ht="12.75">
      <c r="A311" s="16">
        <v>261</v>
      </c>
      <c r="B311" s="109">
        <f ca="1" t="shared" si="24"/>
        <v>0.352274573138293</v>
      </c>
      <c r="C311" s="109">
        <f ca="1" t="shared" si="24"/>
        <v>0.3302670960535452</v>
      </c>
      <c r="D311" s="109">
        <f ca="1" t="shared" si="24"/>
        <v>-0.3198669913407546</v>
      </c>
      <c r="E311" s="79">
        <f t="shared" si="25"/>
        <v>26420.592985371975</v>
      </c>
      <c r="F311" s="79">
        <f t="shared" si="26"/>
        <v>12235.451519654693</v>
      </c>
      <c r="G311" s="79">
        <f t="shared" si="27"/>
        <v>10641.097737591324</v>
      </c>
      <c r="I311" s="113">
        <f t="shared" si="28"/>
        <v>49297.14224261799</v>
      </c>
    </row>
    <row r="312" spans="1:9" ht="12.75">
      <c r="A312" s="16">
        <v>262</v>
      </c>
      <c r="B312" s="109">
        <f ca="1" t="shared" si="24"/>
        <v>-0.1785340922419666</v>
      </c>
      <c r="C312" s="109">
        <f ca="1" t="shared" si="24"/>
        <v>-0.7639481018160001</v>
      </c>
      <c r="D312" s="109">
        <f ca="1" t="shared" si="24"/>
        <v>0.3969069611990378</v>
      </c>
      <c r="E312" s="79">
        <f t="shared" si="25"/>
        <v>-13390.056918147495</v>
      </c>
      <c r="F312" s="79">
        <f t="shared" si="26"/>
        <v>-23529.692759565776</v>
      </c>
      <c r="G312" s="79">
        <f t="shared" si="27"/>
        <v>-30950.657262125846</v>
      </c>
      <c r="I312" s="113">
        <f t="shared" si="28"/>
        <v>-67870.40693983911</v>
      </c>
    </row>
    <row r="313" spans="1:9" ht="12.75">
      <c r="A313" s="16">
        <v>263</v>
      </c>
      <c r="B313" s="109">
        <f ca="1" t="shared" si="24"/>
        <v>0.43630354897427825</v>
      </c>
      <c r="C313" s="109">
        <f ca="1" t="shared" si="24"/>
        <v>-0.7244046916549531</v>
      </c>
      <c r="D313" s="109">
        <f ca="1" t="shared" si="24"/>
        <v>-0.5254071918370187</v>
      </c>
      <c r="E313" s="79">
        <f t="shared" si="25"/>
        <v>32722.766173070868</v>
      </c>
      <c r="F313" s="79">
        <f t="shared" si="26"/>
        <v>-17769.778182899056</v>
      </c>
      <c r="G313" s="79">
        <f t="shared" si="27"/>
        <v>-71359.32674256503</v>
      </c>
      <c r="I313" s="113">
        <f t="shared" si="28"/>
        <v>-56406.33875239322</v>
      </c>
    </row>
    <row r="314" spans="1:9" ht="12.75">
      <c r="A314" s="16">
        <v>264</v>
      </c>
      <c r="B314" s="109">
        <f ca="1" t="shared" si="24"/>
        <v>0.6972139122324663</v>
      </c>
      <c r="C314" s="109">
        <f ca="1" t="shared" si="24"/>
        <v>0.15385519030055123</v>
      </c>
      <c r="D314" s="109">
        <f ca="1" t="shared" si="24"/>
        <v>-0.15981435177260916</v>
      </c>
      <c r="E314" s="79">
        <f t="shared" si="25"/>
        <v>52291.04341743497</v>
      </c>
      <c r="F314" s="79">
        <f t="shared" si="26"/>
        <v>9698.193764955557</v>
      </c>
      <c r="G314" s="79">
        <f t="shared" si="27"/>
        <v>16942.794059733802</v>
      </c>
      <c r="I314" s="113">
        <f t="shared" si="28"/>
        <v>78932.03124212433</v>
      </c>
    </row>
    <row r="315" spans="1:9" ht="12.75">
      <c r="A315" s="16">
        <v>265</v>
      </c>
      <c r="B315" s="109">
        <f ca="1" t="shared" si="24"/>
        <v>0.17203178163907207</v>
      </c>
      <c r="C315" s="109">
        <f ca="1" t="shared" si="24"/>
        <v>-1.457018732339721</v>
      </c>
      <c r="D315" s="109">
        <f ca="1" t="shared" si="24"/>
        <v>-0.25792257659254303</v>
      </c>
      <c r="E315" s="79">
        <f t="shared" si="25"/>
        <v>12902.383622930405</v>
      </c>
      <c r="F315" s="79">
        <f t="shared" si="26"/>
        <v>-41032.33127868682</v>
      </c>
      <c r="G315" s="79">
        <f t="shared" si="27"/>
        <v>-110326.27233360439</v>
      </c>
      <c r="I315" s="113">
        <f t="shared" si="28"/>
        <v>-138456.2199893608</v>
      </c>
    </row>
    <row r="316" spans="1:9" ht="12.75">
      <c r="A316" s="16">
        <v>266</v>
      </c>
      <c r="B316" s="109">
        <f ca="1" t="shared" si="24"/>
        <v>-0.35702780327925243</v>
      </c>
      <c r="C316" s="109">
        <f ca="1" t="shared" si="24"/>
        <v>-0.7583999232348824</v>
      </c>
      <c r="D316" s="109">
        <f ca="1" t="shared" si="24"/>
        <v>0.8754996476791006</v>
      </c>
      <c r="E316" s="79">
        <f t="shared" si="25"/>
        <v>-26777.085245943934</v>
      </c>
      <c r="F316" s="79">
        <f t="shared" si="26"/>
        <v>-24707.235567997013</v>
      </c>
      <c r="G316" s="79">
        <f t="shared" si="27"/>
        <v>-4886.047350390007</v>
      </c>
      <c r="I316" s="113">
        <f t="shared" si="28"/>
        <v>-56370.368164330954</v>
      </c>
    </row>
    <row r="317" spans="1:9" ht="12.75">
      <c r="A317" s="16">
        <v>267</v>
      </c>
      <c r="B317" s="109">
        <f ca="1" t="shared" si="24"/>
        <v>0.0704342346603836</v>
      </c>
      <c r="C317" s="109">
        <f ca="1" t="shared" si="24"/>
        <v>-1.1786721467484913</v>
      </c>
      <c r="D317" s="109">
        <f ca="1" t="shared" si="24"/>
        <v>-0.8936934196422457</v>
      </c>
      <c r="E317" s="79">
        <f t="shared" si="25"/>
        <v>5282.567599528769</v>
      </c>
      <c r="F317" s="79">
        <f t="shared" si="26"/>
        <v>-33709.07520251301</v>
      </c>
      <c r="G317" s="79">
        <f t="shared" si="27"/>
        <v>-133722.4779194797</v>
      </c>
      <c r="I317" s="113">
        <f t="shared" si="28"/>
        <v>-162148.98552246392</v>
      </c>
    </row>
    <row r="318" spans="1:9" ht="12.75">
      <c r="A318" s="16">
        <v>268</v>
      </c>
      <c r="B318" s="109">
        <f ca="1" t="shared" si="24"/>
        <v>-0.5296972830073992</v>
      </c>
      <c r="C318" s="109">
        <f ca="1" t="shared" si="24"/>
        <v>-0.6701316709224878</v>
      </c>
      <c r="D318" s="109">
        <f ca="1" t="shared" si="24"/>
        <v>-0.733670066522468</v>
      </c>
      <c r="E318" s="79">
        <f t="shared" si="25"/>
        <v>-39727.296225554936</v>
      </c>
      <c r="F318" s="79">
        <f t="shared" si="26"/>
        <v>-23438.295631922578</v>
      </c>
      <c r="G318" s="79">
        <f t="shared" si="27"/>
        <v>-103664.95293353511</v>
      </c>
      <c r="I318" s="113">
        <f t="shared" si="28"/>
        <v>-166830.54479101262</v>
      </c>
    </row>
    <row r="319" spans="1:9" ht="12.75">
      <c r="A319" s="16">
        <v>269</v>
      </c>
      <c r="B319" s="109">
        <f ca="1" t="shared" si="24"/>
        <v>0.8943827582516097</v>
      </c>
      <c r="C319" s="109">
        <f ca="1" t="shared" si="24"/>
        <v>-0.4084136554287723</v>
      </c>
      <c r="D319" s="109">
        <f ca="1" t="shared" si="24"/>
        <v>-0.5842013818702059</v>
      </c>
      <c r="E319" s="79">
        <f t="shared" si="25"/>
        <v>67078.70686887074</v>
      </c>
      <c r="F319" s="79">
        <f t="shared" si="26"/>
        <v>-5155.473956907898</v>
      </c>
      <c r="G319" s="79">
        <f t="shared" si="27"/>
        <v>-42841.73285772218</v>
      </c>
      <c r="I319" s="113">
        <f t="shared" si="28"/>
        <v>19081.500054240663</v>
      </c>
    </row>
    <row r="320" spans="1:9" ht="12.75">
      <c r="A320" s="16">
        <v>270</v>
      </c>
      <c r="B320" s="109">
        <f ca="1" t="shared" si="24"/>
        <v>-0.16778085118226227</v>
      </c>
      <c r="C320" s="109">
        <f ca="1" t="shared" si="24"/>
        <v>-1.0930811724593519</v>
      </c>
      <c r="D320" s="109">
        <f ca="1" t="shared" si="24"/>
        <v>1.1228651269113152</v>
      </c>
      <c r="E320" s="79">
        <f t="shared" si="25"/>
        <v>-12583.56383866967</v>
      </c>
      <c r="F320" s="79">
        <f t="shared" si="26"/>
        <v>-33009.495211276575</v>
      </c>
      <c r="G320" s="79">
        <f t="shared" si="27"/>
        <v>-7497.765298133105</v>
      </c>
      <c r="I320" s="113">
        <f t="shared" si="28"/>
        <v>-53090.824348079346</v>
      </c>
    </row>
    <row r="321" spans="1:9" ht="12.75">
      <c r="A321" s="16">
        <v>271</v>
      </c>
      <c r="B321" s="109">
        <f ca="1" t="shared" si="24"/>
        <v>1.6839689548142225</v>
      </c>
      <c r="C321" s="109">
        <f ca="1" t="shared" si="24"/>
        <v>0.4673243204964558</v>
      </c>
      <c r="D321" s="109">
        <f ca="1" t="shared" si="24"/>
        <v>-0.4524818838517204</v>
      </c>
      <c r="E321" s="79">
        <f t="shared" si="25"/>
        <v>126297.67161106669</v>
      </c>
      <c r="F321" s="79">
        <f t="shared" si="26"/>
        <v>26204.311990310198</v>
      </c>
      <c r="G321" s="79">
        <f t="shared" si="27"/>
        <v>43220.66845646656</v>
      </c>
      <c r="I321" s="113">
        <f t="shared" si="28"/>
        <v>195722.65205784346</v>
      </c>
    </row>
    <row r="322" spans="1:9" ht="12.75">
      <c r="A322" s="16">
        <v>272</v>
      </c>
      <c r="B322" s="109">
        <f ca="1" t="shared" si="24"/>
        <v>1.4502654166473303</v>
      </c>
      <c r="C322" s="109">
        <f ca="1" t="shared" si="24"/>
        <v>1.2949777253330428</v>
      </c>
      <c r="D322" s="109">
        <f ca="1" t="shared" si="24"/>
        <v>-0.06568007689500571</v>
      </c>
      <c r="E322" s="79">
        <f t="shared" si="25"/>
        <v>108769.90624854977</v>
      </c>
      <c r="F322" s="79">
        <f t="shared" si="26"/>
        <v>48492.694354288265</v>
      </c>
      <c r="G322" s="79">
        <f t="shared" si="27"/>
        <v>117688.41438097895</v>
      </c>
      <c r="I322" s="113">
        <f t="shared" si="28"/>
        <v>274951.014983817</v>
      </c>
    </row>
    <row r="323" spans="1:9" ht="12.75">
      <c r="A323" s="16">
        <v>273</v>
      </c>
      <c r="B323" s="109">
        <f ca="1" t="shared" si="24"/>
        <v>1.3298610897057976</v>
      </c>
      <c r="C323" s="109">
        <f ca="1" t="shared" si="24"/>
        <v>0.6144564736960272</v>
      </c>
      <c r="D323" s="109">
        <f ca="1" t="shared" si="24"/>
        <v>0.5301243334230239</v>
      </c>
      <c r="E323" s="79">
        <f t="shared" si="25"/>
        <v>99739.58172793483</v>
      </c>
      <c r="F323" s="79">
        <f t="shared" si="26"/>
        <v>27822.30584474885</v>
      </c>
      <c r="G323" s="79">
        <f t="shared" si="27"/>
        <v>106184.2335070011</v>
      </c>
      <c r="I323" s="113">
        <f t="shared" si="28"/>
        <v>233746.1210796848</v>
      </c>
    </row>
    <row r="324" spans="1:9" ht="12.75">
      <c r="A324" s="16">
        <v>274</v>
      </c>
      <c r="B324" s="109">
        <f ca="1" t="shared" si="24"/>
        <v>0.966503345619492</v>
      </c>
      <c r="C324" s="109">
        <f ca="1" t="shared" si="24"/>
        <v>1.33196584318451</v>
      </c>
      <c r="D324" s="109">
        <f ca="1" t="shared" si="24"/>
        <v>-0.2479213604849172</v>
      </c>
      <c r="E324" s="79">
        <f t="shared" si="25"/>
        <v>72487.7509214619</v>
      </c>
      <c r="F324" s="79">
        <f t="shared" si="26"/>
        <v>45938.88655492665</v>
      </c>
      <c r="G324" s="79">
        <f t="shared" si="27"/>
        <v>97297.3182623634</v>
      </c>
      <c r="I324" s="113">
        <f t="shared" si="28"/>
        <v>215723.95573875197</v>
      </c>
    </row>
    <row r="325" spans="1:9" ht="12.75">
      <c r="A325" s="16">
        <v>275</v>
      </c>
      <c r="B325" s="109">
        <f ca="1" t="shared" si="24"/>
        <v>2.295432225085917</v>
      </c>
      <c r="C325" s="109">
        <f ca="1" t="shared" si="24"/>
        <v>0.8410040948691575</v>
      </c>
      <c r="D325" s="109">
        <f ca="1" t="shared" si="24"/>
        <v>1.1078131127355877</v>
      </c>
      <c r="E325" s="79">
        <f t="shared" si="25"/>
        <v>172157.41688144376</v>
      </c>
      <c r="F325" s="79">
        <f t="shared" si="26"/>
        <v>41644.70308954806</v>
      </c>
      <c r="G325" s="79">
        <f t="shared" si="27"/>
        <v>180524.91982988652</v>
      </c>
      <c r="I325" s="113">
        <f t="shared" si="28"/>
        <v>394327.0398008783</v>
      </c>
    </row>
    <row r="326" spans="1:9" ht="12.75">
      <c r="A326" s="16">
        <v>276</v>
      </c>
      <c r="B326" s="109">
        <f ca="1" t="shared" si="24"/>
        <v>0.6649748998020801</v>
      </c>
      <c r="C326" s="109">
        <f ca="1" t="shared" si="24"/>
        <v>1.4013409402644377</v>
      </c>
      <c r="D326" s="109">
        <f ca="1" t="shared" si="24"/>
        <v>0.46966017023551354</v>
      </c>
      <c r="E326" s="79">
        <f t="shared" si="25"/>
        <v>49873.11748515601</v>
      </c>
      <c r="F326" s="79">
        <f t="shared" si="26"/>
        <v>45692.58767853668</v>
      </c>
      <c r="G326" s="79">
        <f t="shared" si="27"/>
        <v>139690.8266608152</v>
      </c>
      <c r="I326" s="113">
        <f t="shared" si="28"/>
        <v>235256.53182450787</v>
      </c>
    </row>
    <row r="327" spans="1:9" ht="12.75">
      <c r="A327" s="16">
        <v>277</v>
      </c>
      <c r="B327" s="109">
        <f ca="1" t="shared" si="24"/>
        <v>-0.2587070379603361</v>
      </c>
      <c r="C327" s="109">
        <f ca="1" t="shared" si="24"/>
        <v>0.262727466023259</v>
      </c>
      <c r="D327" s="109">
        <f ca="1" t="shared" si="24"/>
        <v>0.15761691581330955</v>
      </c>
      <c r="E327" s="79">
        <f t="shared" si="25"/>
        <v>-19403.02784702521</v>
      </c>
      <c r="F327" s="79">
        <f t="shared" si="26"/>
        <v>5691.240469042657</v>
      </c>
      <c r="G327" s="79">
        <f t="shared" si="27"/>
        <v>21434.682013120484</v>
      </c>
      <c r="I327" s="113">
        <f t="shared" si="28"/>
        <v>7722.894635137933</v>
      </c>
    </row>
    <row r="328" spans="1:9" ht="12.75">
      <c r="A328" s="16">
        <v>278</v>
      </c>
      <c r="B328" s="109">
        <f ca="1" t="shared" si="24"/>
        <v>0.01264206668980598</v>
      </c>
      <c r="C328" s="109">
        <f ca="1" t="shared" si="24"/>
        <v>-0.747071814783286</v>
      </c>
      <c r="D328" s="109">
        <f ca="1" t="shared" si="24"/>
        <v>1.0384288580290644</v>
      </c>
      <c r="E328" s="79">
        <f t="shared" si="25"/>
        <v>948.1550017354485</v>
      </c>
      <c r="F328" s="79">
        <f t="shared" si="26"/>
        <v>-21605.659727901097</v>
      </c>
      <c r="G328" s="79">
        <f t="shared" si="27"/>
        <v>14846.791465744376</v>
      </c>
      <c r="I328" s="113">
        <f t="shared" si="28"/>
        <v>-5810.713260421271</v>
      </c>
    </row>
    <row r="329" spans="1:9" ht="12.75">
      <c r="A329" s="16">
        <v>279</v>
      </c>
      <c r="B329" s="109">
        <f ca="1" t="shared" si="24"/>
        <v>0.68822724280951</v>
      </c>
      <c r="C329" s="109">
        <f ca="1" t="shared" si="24"/>
        <v>-0.44434343114684005</v>
      </c>
      <c r="D329" s="109">
        <f ca="1" t="shared" si="24"/>
        <v>-1.139087420365461</v>
      </c>
      <c r="E329" s="79">
        <f t="shared" si="25"/>
        <v>51617.04321071325</v>
      </c>
      <c r="F329" s="79">
        <f t="shared" si="26"/>
        <v>-7745.305995141477</v>
      </c>
      <c r="G329" s="79">
        <f t="shared" si="27"/>
        <v>-84862.26722928729</v>
      </c>
      <c r="I329" s="113">
        <f t="shared" si="28"/>
        <v>-40990.53001371551</v>
      </c>
    </row>
    <row r="330" spans="1:9" ht="12.75">
      <c r="A330" s="16">
        <v>280</v>
      </c>
      <c r="B330" s="109">
        <f ca="1" t="shared" si="24"/>
        <v>-0.8572729204358476</v>
      </c>
      <c r="C330" s="109">
        <f ca="1" t="shared" si="24"/>
        <v>0.23874004362506746</v>
      </c>
      <c r="D330" s="109">
        <f ca="1" t="shared" si="24"/>
        <v>-0.92226398595132</v>
      </c>
      <c r="E330" s="79">
        <f t="shared" si="25"/>
        <v>-64295.46903268857</v>
      </c>
      <c r="F330" s="79">
        <f t="shared" si="26"/>
        <v>505.224694476532</v>
      </c>
      <c r="G330" s="79">
        <f t="shared" si="27"/>
        <v>-61931.456704494194</v>
      </c>
      <c r="I330" s="113">
        <f t="shared" si="28"/>
        <v>-125721.70104270623</v>
      </c>
    </row>
    <row r="331" spans="1:9" ht="12.75">
      <c r="A331" s="16">
        <v>281</v>
      </c>
      <c r="B331" s="109">
        <f ca="1" t="shared" si="24"/>
        <v>0.36151414790995184</v>
      </c>
      <c r="C331" s="109">
        <f ca="1" t="shared" si="24"/>
        <v>-0.19166871974577143</v>
      </c>
      <c r="D331" s="109">
        <f ca="1" t="shared" si="24"/>
        <v>0.20711534684391925</v>
      </c>
      <c r="E331" s="79">
        <f t="shared" si="25"/>
        <v>27113.56109324639</v>
      </c>
      <c r="F331" s="79">
        <f t="shared" si="26"/>
        <v>-2856.1170874073823</v>
      </c>
      <c r="G331" s="79">
        <f t="shared" si="27"/>
        <v>8609.352214578199</v>
      </c>
      <c r="I331" s="113">
        <f t="shared" si="28"/>
        <v>32866.79622041721</v>
      </c>
    </row>
    <row r="332" spans="1:9" ht="12.75">
      <c r="A332" s="16">
        <v>282</v>
      </c>
      <c r="B332" s="109">
        <f ca="1" t="shared" si="24"/>
        <v>-1.3145587290792755</v>
      </c>
      <c r="C332" s="109">
        <f ca="1" t="shared" si="24"/>
        <v>-0.8259662878559713</v>
      </c>
      <c r="D332" s="109">
        <f ca="1" t="shared" si="24"/>
        <v>-1.039785013891363</v>
      </c>
      <c r="E332" s="79">
        <f t="shared" si="25"/>
        <v>-98591.90468094566</v>
      </c>
      <c r="F332" s="79">
        <f t="shared" si="26"/>
        <v>-33851.343048556606</v>
      </c>
      <c r="G332" s="79">
        <f t="shared" si="27"/>
        <v>-151960.55733873817</v>
      </c>
      <c r="I332" s="113">
        <f t="shared" si="28"/>
        <v>-284403.80506824044</v>
      </c>
    </row>
    <row r="333" spans="1:9" ht="12.75">
      <c r="A333" s="16">
        <v>283</v>
      </c>
      <c r="B333" s="109">
        <f ca="1" t="shared" si="24"/>
        <v>1.1134825986321881</v>
      </c>
      <c r="C333" s="109">
        <f ca="1" t="shared" si="24"/>
        <v>-1.8284312027197909</v>
      </c>
      <c r="D333" s="109">
        <f ca="1" t="shared" si="24"/>
        <v>-0.10096085564567797</v>
      </c>
      <c r="E333" s="79">
        <f t="shared" si="25"/>
        <v>83511.19489741411</v>
      </c>
      <c r="F333" s="79">
        <f t="shared" si="26"/>
        <v>-44760.0074939067</v>
      </c>
      <c r="G333" s="79">
        <f t="shared" si="27"/>
        <v>-103204.38190182118</v>
      </c>
      <c r="I333" s="113">
        <f t="shared" si="28"/>
        <v>-64453.194498313766</v>
      </c>
    </row>
    <row r="334" spans="1:9" ht="12.75">
      <c r="A334" s="16">
        <v>284</v>
      </c>
      <c r="B334" s="109">
        <f ca="1" t="shared" si="24"/>
        <v>1.589268880686673</v>
      </c>
      <c r="C334" s="109">
        <f ca="1" t="shared" si="24"/>
        <v>0.8568368476219967</v>
      </c>
      <c r="D334" s="109">
        <f ca="1" t="shared" si="24"/>
        <v>-0.75078195652145</v>
      </c>
      <c r="E334" s="79">
        <f t="shared" si="25"/>
        <v>119195.16605150048</v>
      </c>
      <c r="F334" s="79">
        <f t="shared" si="26"/>
        <v>36808.377914576464</v>
      </c>
      <c r="G334" s="79">
        <f t="shared" si="27"/>
        <v>48591.20985087878</v>
      </c>
      <c r="I334" s="113">
        <f t="shared" si="28"/>
        <v>204594.75381695572</v>
      </c>
    </row>
    <row r="335" spans="1:9" ht="12.75">
      <c r="A335" s="16">
        <v>285</v>
      </c>
      <c r="B335" s="109">
        <f ca="1" t="shared" si="24"/>
        <v>0.7612223936870546</v>
      </c>
      <c r="C335" s="109">
        <f ca="1" t="shared" si="24"/>
        <v>-1.5170717085317866</v>
      </c>
      <c r="D335" s="109">
        <f ca="1" t="shared" si="24"/>
        <v>0.11052514044695447</v>
      </c>
      <c r="E335" s="79">
        <f t="shared" si="25"/>
        <v>57091.67952652909</v>
      </c>
      <c r="F335" s="79">
        <f t="shared" si="26"/>
        <v>-38357.78301344241</v>
      </c>
      <c r="G335" s="79">
        <f t="shared" si="27"/>
        <v>-77342.3482706207</v>
      </c>
      <c r="I335" s="113">
        <f t="shared" si="28"/>
        <v>-58608.451757534014</v>
      </c>
    </row>
    <row r="336" spans="1:9" ht="12.75">
      <c r="A336" s="16">
        <v>286</v>
      </c>
      <c r="B336" s="109">
        <f ca="1" t="shared" si="24"/>
        <v>-0.014875155688932419</v>
      </c>
      <c r="C336" s="109">
        <f ca="1" t="shared" si="24"/>
        <v>0.9628201844805957</v>
      </c>
      <c r="D336" s="109">
        <f ca="1" t="shared" si="24"/>
        <v>-0.8002006011210197</v>
      </c>
      <c r="E336" s="79">
        <f t="shared" si="25"/>
        <v>-1115.6366766699314</v>
      </c>
      <c r="F336" s="79">
        <f t="shared" si="26"/>
        <v>27855.835381475757</v>
      </c>
      <c r="G336" s="79">
        <f t="shared" si="27"/>
        <v>14551.360964848805</v>
      </c>
      <c r="I336" s="113">
        <f t="shared" si="28"/>
        <v>41291.55966965463</v>
      </c>
    </row>
    <row r="337" spans="1:9" ht="12.75">
      <c r="A337" s="16">
        <v>287</v>
      </c>
      <c r="B337" s="109">
        <f ca="1" t="shared" si="24"/>
        <v>-0.4836486945573114</v>
      </c>
      <c r="C337" s="109">
        <f ca="1" t="shared" si="24"/>
        <v>-0.30830574729973403</v>
      </c>
      <c r="D337" s="109">
        <f ca="1" t="shared" si="24"/>
        <v>1.2285530546459653</v>
      </c>
      <c r="E337" s="79">
        <f t="shared" si="25"/>
        <v>-36273.65209179836</v>
      </c>
      <c r="F337" s="79">
        <f t="shared" si="26"/>
        <v>-12582.837895419103</v>
      </c>
      <c r="G337" s="79">
        <f t="shared" si="27"/>
        <v>44546.34547646051</v>
      </c>
      <c r="I337" s="113">
        <f t="shared" si="28"/>
        <v>-4310.144510756945</v>
      </c>
    </row>
    <row r="338" spans="1:9" ht="12.75">
      <c r="A338" s="16">
        <v>288</v>
      </c>
      <c r="B338" s="109">
        <f ca="1" t="shared" si="24"/>
        <v>0.6663408433416163</v>
      </c>
      <c r="C338" s="109">
        <f ca="1" t="shared" si="24"/>
        <v>-0.4707761557702639</v>
      </c>
      <c r="D338" s="109">
        <f ca="1" t="shared" si="24"/>
        <v>0.17271301775419184</v>
      </c>
      <c r="E338" s="79">
        <f t="shared" si="25"/>
        <v>49975.56325062122</v>
      </c>
      <c r="F338" s="79">
        <f t="shared" si="26"/>
        <v>-8677.255258111234</v>
      </c>
      <c r="G338" s="79">
        <f t="shared" si="27"/>
        <v>-5129.4617500311015</v>
      </c>
      <c r="I338" s="113">
        <f t="shared" si="28"/>
        <v>36168.84624247889</v>
      </c>
    </row>
    <row r="339" spans="1:9" ht="12.75">
      <c r="A339" s="16">
        <v>289</v>
      </c>
      <c r="B339" s="109">
        <f ca="1" t="shared" si="24"/>
        <v>0.16940546451138444</v>
      </c>
      <c r="C339" s="109">
        <f ca="1" t="shared" si="24"/>
        <v>0.1881661999537385</v>
      </c>
      <c r="D339" s="109">
        <f ca="1" t="shared" si="24"/>
        <v>0.6028488625920501</v>
      </c>
      <c r="E339" s="79">
        <f t="shared" si="25"/>
        <v>12705.409838353833</v>
      </c>
      <c r="F339" s="79">
        <f t="shared" si="26"/>
        <v>6736.275174385114</v>
      </c>
      <c r="G339" s="79">
        <f t="shared" si="27"/>
        <v>54416.181070324645</v>
      </c>
      <c r="I339" s="113">
        <f t="shared" si="28"/>
        <v>73857.86608306359</v>
      </c>
    </row>
    <row r="340" spans="1:9" ht="12.75">
      <c r="A340" s="16">
        <v>290</v>
      </c>
      <c r="B340" s="109">
        <f ca="1" t="shared" si="24"/>
        <v>1.0303679611072831</v>
      </c>
      <c r="C340" s="109">
        <f ca="1" t="shared" si="24"/>
        <v>0.4007985690836756</v>
      </c>
      <c r="D340" s="109">
        <f ca="1" t="shared" si="24"/>
        <v>-0.38555024628656764</v>
      </c>
      <c r="E340" s="79">
        <f t="shared" si="25"/>
        <v>77277.59708304623</v>
      </c>
      <c r="F340" s="79">
        <f t="shared" si="26"/>
        <v>19369.90608264091</v>
      </c>
      <c r="G340" s="79">
        <f t="shared" si="27"/>
        <v>27395.867010247337</v>
      </c>
      <c r="I340" s="113">
        <f t="shared" si="28"/>
        <v>124043.37017593448</v>
      </c>
    </row>
    <row r="341" spans="1:9" ht="12.75">
      <c r="A341" s="16">
        <v>291</v>
      </c>
      <c r="B341" s="109">
        <f ca="1" t="shared" si="24"/>
        <v>0.2923990048707228</v>
      </c>
      <c r="C341" s="109">
        <f ca="1" t="shared" si="24"/>
        <v>-1.7453499342697123</v>
      </c>
      <c r="D341" s="109">
        <f ca="1" t="shared" si="24"/>
        <v>-1.4606873030605403</v>
      </c>
      <c r="E341" s="79">
        <f t="shared" si="25"/>
        <v>21929.92536530421</v>
      </c>
      <c r="F341" s="79">
        <f t="shared" si="26"/>
        <v>-48504.84167895062</v>
      </c>
      <c r="G341" s="79">
        <f t="shared" si="27"/>
        <v>-202133.66014248447</v>
      </c>
      <c r="I341" s="113">
        <f t="shared" si="28"/>
        <v>-228708.5764561309</v>
      </c>
    </row>
    <row r="342" spans="1:9" ht="12.75">
      <c r="A342" s="16">
        <v>292</v>
      </c>
      <c r="B342" s="109">
        <f ca="1" t="shared" si="24"/>
        <v>0.49484127174575476</v>
      </c>
      <c r="C342" s="109">
        <f ca="1" t="shared" si="24"/>
        <v>1.5872962112765303</v>
      </c>
      <c r="D342" s="109">
        <f ca="1" t="shared" si="24"/>
        <v>-0.6914986634557281</v>
      </c>
      <c r="E342" s="79">
        <f t="shared" si="25"/>
        <v>37113.095380931605</v>
      </c>
      <c r="F342" s="79">
        <f t="shared" si="26"/>
        <v>49818.09797638415</v>
      </c>
      <c r="G342" s="79">
        <f t="shared" si="27"/>
        <v>75578.67492677543</v>
      </c>
      <c r="I342" s="113">
        <f t="shared" si="28"/>
        <v>162509.86828409118</v>
      </c>
    </row>
    <row r="343" spans="1:9" ht="12.75">
      <c r="A343" s="16">
        <v>293</v>
      </c>
      <c r="B343" s="109">
        <f ca="1" t="shared" si="24"/>
        <v>1.5879283318234827</v>
      </c>
      <c r="C343" s="109">
        <f ca="1" t="shared" si="24"/>
        <v>1.040234808362797</v>
      </c>
      <c r="D343" s="109">
        <f ca="1" t="shared" si="24"/>
        <v>-1.2262167430506463</v>
      </c>
      <c r="E343" s="79">
        <f t="shared" si="25"/>
        <v>119094.6248867612</v>
      </c>
      <c r="F343" s="79">
        <f t="shared" si="26"/>
        <v>42125.55315568394</v>
      </c>
      <c r="G343" s="79">
        <f t="shared" si="27"/>
        <v>31198.28055608149</v>
      </c>
      <c r="I343" s="113">
        <f t="shared" si="28"/>
        <v>192418.45859852666</v>
      </c>
    </row>
    <row r="344" spans="1:9" ht="12.75">
      <c r="A344" s="16">
        <v>294</v>
      </c>
      <c r="B344" s="109">
        <f ca="1" t="shared" si="24"/>
        <v>0.0128440073017226</v>
      </c>
      <c r="C344" s="109">
        <f ca="1" t="shared" si="24"/>
        <v>1.0331261801980918</v>
      </c>
      <c r="D344" s="109">
        <f ca="1" t="shared" si="24"/>
        <v>0.0721768351593218</v>
      </c>
      <c r="E344" s="79">
        <f t="shared" si="25"/>
        <v>963.300547629195</v>
      </c>
      <c r="F344" s="79">
        <f t="shared" si="26"/>
        <v>30105.933733048612</v>
      </c>
      <c r="G344" s="79">
        <f t="shared" si="27"/>
        <v>74507.71162077927</v>
      </c>
      <c r="I344" s="113">
        <f t="shared" si="28"/>
        <v>105576.94590145707</v>
      </c>
    </row>
    <row r="345" spans="1:9" ht="12.75">
      <c r="A345" s="16">
        <v>295</v>
      </c>
      <c r="B345" s="109">
        <f ca="1" t="shared" si="24"/>
        <v>1.6797140656542844</v>
      </c>
      <c r="C345" s="109">
        <f ca="1" t="shared" si="24"/>
        <v>-0.5488863728240287</v>
      </c>
      <c r="D345" s="109">
        <f ca="1" t="shared" si="24"/>
        <v>1.1877620888873968</v>
      </c>
      <c r="E345" s="79">
        <f t="shared" si="25"/>
        <v>125978.55492407133</v>
      </c>
      <c r="F345" s="79">
        <f t="shared" si="26"/>
        <v>-3345.852864400309</v>
      </c>
      <c r="G345" s="79">
        <f t="shared" si="27"/>
        <v>77147.04427298377</v>
      </c>
      <c r="I345" s="113">
        <f t="shared" si="28"/>
        <v>199779.7463326548</v>
      </c>
    </row>
    <row r="346" spans="1:9" ht="12.75">
      <c r="A346" s="16">
        <v>296</v>
      </c>
      <c r="B346" s="109">
        <f ca="1" t="shared" si="24"/>
        <v>-1.0385988895059888</v>
      </c>
      <c r="C346" s="109">
        <f ca="1" t="shared" si="24"/>
        <v>1.9938972523421086</v>
      </c>
      <c r="D346" s="109">
        <f ca="1" t="shared" si="24"/>
        <v>-0.9306960877056227</v>
      </c>
      <c r="E346" s="79">
        <f t="shared" si="25"/>
        <v>-77894.91671294915</v>
      </c>
      <c r="F346" s="79">
        <f t="shared" si="26"/>
        <v>50127.98972147795</v>
      </c>
      <c r="G346" s="79">
        <f t="shared" si="27"/>
        <v>51627.9177191398</v>
      </c>
      <c r="I346" s="113">
        <f t="shared" si="28"/>
        <v>23860.99072766859</v>
      </c>
    </row>
    <row r="347" spans="1:9" ht="12.75">
      <c r="A347" s="16">
        <v>297</v>
      </c>
      <c r="B347" s="109">
        <f ca="1" t="shared" si="24"/>
        <v>0.6822292941918182</v>
      </c>
      <c r="C347" s="109">
        <f ca="1" t="shared" si="24"/>
        <v>0.5874792910120599</v>
      </c>
      <c r="D347" s="109">
        <f ca="1" t="shared" si="24"/>
        <v>0.6702683475706162</v>
      </c>
      <c r="E347" s="79">
        <f t="shared" si="25"/>
        <v>51167.19706438637</v>
      </c>
      <c r="F347" s="79">
        <f t="shared" si="26"/>
        <v>22181.451033924503</v>
      </c>
      <c r="G347" s="79">
        <f t="shared" si="27"/>
        <v>97747.38506635398</v>
      </c>
      <c r="I347" s="113">
        <f t="shared" si="28"/>
        <v>171096.03316466484</v>
      </c>
    </row>
    <row r="348" spans="1:9" ht="12.75">
      <c r="A348" s="16">
        <v>298</v>
      </c>
      <c r="B348" s="109">
        <f ca="1" t="shared" si="24"/>
        <v>-1.2842568041275384</v>
      </c>
      <c r="C348" s="109">
        <f ca="1" t="shared" si="24"/>
        <v>0.032255586015517326</v>
      </c>
      <c r="D348" s="109">
        <f ca="1" t="shared" si="24"/>
        <v>-0.1427906539111573</v>
      </c>
      <c r="E348" s="79">
        <f t="shared" si="25"/>
        <v>-96319.26030956538</v>
      </c>
      <c r="F348" s="79">
        <f t="shared" si="26"/>
        <v>-8694.985925004592</v>
      </c>
      <c r="G348" s="79">
        <f t="shared" si="27"/>
        <v>-37254.965954961124</v>
      </c>
      <c r="I348" s="113">
        <f t="shared" si="28"/>
        <v>-142269.21218953107</v>
      </c>
    </row>
    <row r="349" spans="1:9" ht="12.75">
      <c r="A349" s="16">
        <v>299</v>
      </c>
      <c r="B349" s="109">
        <f ca="1" t="shared" si="24"/>
        <v>-2.113005341325911</v>
      </c>
      <c r="C349" s="109">
        <f ca="1" t="shared" si="24"/>
        <v>-0.6453242639517174</v>
      </c>
      <c r="D349" s="109">
        <f ca="1" t="shared" si="24"/>
        <v>2.175365956688326</v>
      </c>
      <c r="E349" s="79">
        <f t="shared" si="25"/>
        <v>-158475.40059944332</v>
      </c>
      <c r="F349" s="79">
        <f t="shared" si="26"/>
        <v>-34592.516013858534</v>
      </c>
      <c r="G349" s="79">
        <f t="shared" si="27"/>
        <v>42326.23575618809</v>
      </c>
      <c r="I349" s="113">
        <f t="shared" si="28"/>
        <v>-150741.68085711374</v>
      </c>
    </row>
    <row r="350" spans="1:9" ht="12.75">
      <c r="A350" s="16">
        <v>300</v>
      </c>
      <c r="B350" s="109">
        <f ca="1" t="shared" si="24"/>
        <v>-0.05022474163224254</v>
      </c>
      <c r="C350" s="109">
        <f ca="1" t="shared" si="24"/>
        <v>-0.47980628495534394</v>
      </c>
      <c r="D350" s="109">
        <f ca="1" t="shared" si="24"/>
        <v>-0.056086512360053214</v>
      </c>
      <c r="E350" s="79">
        <f t="shared" si="25"/>
        <v>-3766.8556224181903</v>
      </c>
      <c r="F350" s="79">
        <f t="shared" si="26"/>
        <v>-14313.79869502455</v>
      </c>
      <c r="G350" s="79">
        <f t="shared" si="27"/>
        <v>-37065.37436940756</v>
      </c>
      <c r="I350" s="113">
        <f t="shared" si="28"/>
        <v>-55146.0286868503</v>
      </c>
    </row>
    <row r="351" spans="1:9" ht="12.75">
      <c r="A351" s="16">
        <v>301</v>
      </c>
      <c r="B351" s="109">
        <f ca="1" t="shared" si="24"/>
        <v>0.5155714434786227</v>
      </c>
      <c r="C351" s="109">
        <f ca="1" t="shared" si="24"/>
        <v>-1.0636828082900425</v>
      </c>
      <c r="D351" s="109">
        <f ca="1" t="shared" si="24"/>
        <v>1.1564074222412213</v>
      </c>
      <c r="E351" s="79">
        <f t="shared" si="25"/>
        <v>38667.858260896704</v>
      </c>
      <c r="F351" s="79">
        <f t="shared" si="26"/>
        <v>-27030.407690068863</v>
      </c>
      <c r="G351" s="79">
        <f t="shared" si="27"/>
        <v>12812.525460139324</v>
      </c>
      <c r="I351" s="113">
        <f t="shared" si="28"/>
        <v>24449.976030967166</v>
      </c>
    </row>
    <row r="352" spans="1:9" ht="12.75">
      <c r="A352" s="16">
        <v>302</v>
      </c>
      <c r="B352" s="109">
        <f ca="1" t="shared" si="24"/>
        <v>0.9224780060770132</v>
      </c>
      <c r="C352" s="109">
        <f ca="1" t="shared" si="24"/>
        <v>-1.1696366167111312</v>
      </c>
      <c r="D352" s="109">
        <f ca="1" t="shared" si="24"/>
        <v>0.36717040851470295</v>
      </c>
      <c r="E352" s="79">
        <f t="shared" si="25"/>
        <v>69185.85045577599</v>
      </c>
      <c r="F352" s="79">
        <f t="shared" si="26"/>
        <v>-27056.288486696893</v>
      </c>
      <c r="G352" s="79">
        <f t="shared" si="27"/>
        <v>-34026.744169167156</v>
      </c>
      <c r="I352" s="113">
        <f t="shared" si="28"/>
        <v>8102.817799911936</v>
      </c>
    </row>
    <row r="353" spans="1:9" ht="12.75">
      <c r="A353" s="16">
        <v>303</v>
      </c>
      <c r="B353" s="109">
        <f ca="1" t="shared" si="24"/>
        <v>-1.0269202869018415</v>
      </c>
      <c r="C353" s="109">
        <f ca="1" t="shared" si="24"/>
        <v>-0.4581435042220614</v>
      </c>
      <c r="D353" s="109">
        <f ca="1" t="shared" si="24"/>
        <v>-0.12250042413542839</v>
      </c>
      <c r="E353" s="79">
        <f t="shared" si="25"/>
        <v>-77019.0215176381</v>
      </c>
      <c r="F353" s="79">
        <f t="shared" si="26"/>
        <v>-21009.768366952445</v>
      </c>
      <c r="G353" s="79">
        <f t="shared" si="27"/>
        <v>-62953.94634308497</v>
      </c>
      <c r="I353" s="113">
        <f t="shared" si="28"/>
        <v>-160982.73622767552</v>
      </c>
    </row>
    <row r="354" spans="1:9" ht="12.75">
      <c r="A354" s="16">
        <v>304</v>
      </c>
      <c r="B354" s="109">
        <f ca="1" t="shared" si="24"/>
        <v>-1.122850627224627</v>
      </c>
      <c r="C354" s="109">
        <f ca="1" t="shared" si="24"/>
        <v>0.703546749811532</v>
      </c>
      <c r="D354" s="109">
        <f ca="1" t="shared" si="24"/>
        <v>1.2355684331024563</v>
      </c>
      <c r="E354" s="79">
        <f t="shared" si="25"/>
        <v>-84213.79704184702</v>
      </c>
      <c r="F354" s="79">
        <f t="shared" si="26"/>
        <v>12014.806635553443</v>
      </c>
      <c r="G354" s="79">
        <f t="shared" si="27"/>
        <v>98057.9816223789</v>
      </c>
      <c r="I354" s="113">
        <f t="shared" si="28"/>
        <v>25858.991216085313</v>
      </c>
    </row>
    <row r="355" spans="1:9" ht="12.75">
      <c r="A355" s="16">
        <v>305</v>
      </c>
      <c r="B355" s="109">
        <f ca="1" t="shared" si="24"/>
        <v>0.7319832064395269</v>
      </c>
      <c r="C355" s="109">
        <f ca="1" t="shared" si="24"/>
        <v>1.8397550886162994</v>
      </c>
      <c r="D355" s="109">
        <f ca="1" t="shared" si="24"/>
        <v>-2.315018947302221</v>
      </c>
      <c r="E355" s="79">
        <f t="shared" si="25"/>
        <v>54898.74048296452</v>
      </c>
      <c r="F355" s="79">
        <f t="shared" si="26"/>
        <v>58929.93019313104</v>
      </c>
      <c r="G355" s="79">
        <f t="shared" si="27"/>
        <v>-3289.256260461698</v>
      </c>
      <c r="I355" s="113">
        <f t="shared" si="28"/>
        <v>110539.41441563386</v>
      </c>
    </row>
    <row r="356" spans="1:9" ht="12.75">
      <c r="A356" s="16">
        <v>306</v>
      </c>
      <c r="B356" s="109">
        <f ca="1" t="shared" si="24"/>
        <v>-0.033450576248355804</v>
      </c>
      <c r="C356" s="109">
        <f ca="1" t="shared" si="24"/>
        <v>-0.06378422346147228</v>
      </c>
      <c r="D356" s="109">
        <f ca="1" t="shared" si="24"/>
        <v>0.5124235502998313</v>
      </c>
      <c r="E356" s="79">
        <f t="shared" si="25"/>
        <v>-2508.7932186266853</v>
      </c>
      <c r="F356" s="79">
        <f t="shared" si="26"/>
        <v>-2103.6435859905773</v>
      </c>
      <c r="G356" s="79">
        <f t="shared" si="27"/>
        <v>26948.27371648599</v>
      </c>
      <c r="I356" s="113">
        <f t="shared" si="28"/>
        <v>22335.836911868726</v>
      </c>
    </row>
    <row r="357" spans="1:9" ht="12.75">
      <c r="A357" s="16">
        <v>307</v>
      </c>
      <c r="B357" s="109">
        <f ca="1" t="shared" si="24"/>
        <v>-0.6984971320012401</v>
      </c>
      <c r="C357" s="109">
        <f ca="1" t="shared" si="24"/>
        <v>-1.430027204984658</v>
      </c>
      <c r="D357" s="109">
        <f ca="1" t="shared" si="24"/>
        <v>-0.3843841886993865</v>
      </c>
      <c r="E357" s="79">
        <f t="shared" si="25"/>
        <v>-52387.28490009301</v>
      </c>
      <c r="F357" s="79">
        <f t="shared" si="26"/>
        <v>-46777.26511147771</v>
      </c>
      <c r="G357" s="79">
        <f t="shared" si="27"/>
        <v>-137089.12145478377</v>
      </c>
      <c r="I357" s="113">
        <f t="shared" si="28"/>
        <v>-236253.67146635448</v>
      </c>
    </row>
    <row r="358" spans="1:9" ht="12.75">
      <c r="A358" s="16">
        <v>308</v>
      </c>
      <c r="B358" s="109">
        <f ca="1" t="shared" si="24"/>
        <v>0.48242821912015965</v>
      </c>
      <c r="C358" s="109">
        <f ca="1" t="shared" si="24"/>
        <v>0.692075922403464</v>
      </c>
      <c r="D358" s="109">
        <f ca="1" t="shared" si="24"/>
        <v>0.8122380293297629</v>
      </c>
      <c r="E358" s="79">
        <f t="shared" si="25"/>
        <v>36182.11643401197</v>
      </c>
      <c r="F358" s="79">
        <f t="shared" si="26"/>
        <v>23721.200556749347</v>
      </c>
      <c r="G358" s="79">
        <f t="shared" si="27"/>
        <v>108935.92795500357</v>
      </c>
      <c r="I358" s="113">
        <f t="shared" si="28"/>
        <v>168839.2449457649</v>
      </c>
    </row>
    <row r="359" spans="1:9" ht="12.75">
      <c r="A359" s="16">
        <v>309</v>
      </c>
      <c r="B359" s="109">
        <f ca="1" t="shared" si="24"/>
        <v>-0.7246763307707642</v>
      </c>
      <c r="C359" s="109">
        <f ca="1" t="shared" si="24"/>
        <v>-0.694565892276007</v>
      </c>
      <c r="D359" s="109">
        <f ca="1" t="shared" si="24"/>
        <v>-1.0802793041640486</v>
      </c>
      <c r="E359" s="79">
        <f t="shared" si="25"/>
        <v>-54350.72480780732</v>
      </c>
      <c r="F359" s="79">
        <f t="shared" si="26"/>
        <v>-25610.388482995753</v>
      </c>
      <c r="G359" s="79">
        <f t="shared" si="27"/>
        <v>-131619.68515571812</v>
      </c>
      <c r="I359" s="113">
        <f t="shared" si="28"/>
        <v>-211580.7984465212</v>
      </c>
    </row>
    <row r="360" spans="1:9" ht="12.75">
      <c r="A360" s="16">
        <v>310</v>
      </c>
      <c r="B360" s="109">
        <f ca="1" t="shared" si="24"/>
        <v>-0.5398081870231164</v>
      </c>
      <c r="C360" s="109">
        <f ca="1" t="shared" si="24"/>
        <v>2.0056147069734225</v>
      </c>
      <c r="D360" s="109">
        <f ca="1" t="shared" si="24"/>
        <v>-0.9653272677680744</v>
      </c>
      <c r="E360" s="79">
        <f t="shared" si="25"/>
        <v>-40485.61402673373</v>
      </c>
      <c r="F360" s="79">
        <f t="shared" si="26"/>
        <v>54209.28128995213</v>
      </c>
      <c r="G360" s="79">
        <f t="shared" si="27"/>
        <v>62098.87328563066</v>
      </c>
      <c r="I360" s="113">
        <f t="shared" si="28"/>
        <v>75822.54054884907</v>
      </c>
    </row>
    <row r="361" spans="1:9" ht="12.75">
      <c r="A361" s="16">
        <v>311</v>
      </c>
      <c r="B361" s="109">
        <f ca="1" t="shared" si="24"/>
        <v>-0.22295492430850433</v>
      </c>
      <c r="C361" s="109">
        <f ca="1" t="shared" si="24"/>
        <v>-0.2565356562150275</v>
      </c>
      <c r="D361" s="109">
        <f ca="1" t="shared" si="24"/>
        <v>-0.3706648915257389</v>
      </c>
      <c r="E361" s="79">
        <f t="shared" si="25"/>
        <v>-16721.619323137824</v>
      </c>
      <c r="F361" s="79">
        <f t="shared" si="26"/>
        <v>-9123.849364032729</v>
      </c>
      <c r="G361" s="79">
        <f t="shared" si="27"/>
        <v>-45779.796381330365</v>
      </c>
      <c r="I361" s="113">
        <f t="shared" si="28"/>
        <v>-71625.26506850091</v>
      </c>
    </row>
    <row r="362" spans="1:9" ht="12.75">
      <c r="A362" s="16">
        <v>312</v>
      </c>
      <c r="B362" s="109">
        <f ca="1" t="shared" si="24"/>
        <v>-0.022062068658019893</v>
      </c>
      <c r="C362" s="109">
        <f ca="1" t="shared" si="24"/>
        <v>1.4134798475237602</v>
      </c>
      <c r="D362" s="109">
        <f ca="1" t="shared" si="24"/>
        <v>-0.4940003366760156</v>
      </c>
      <c r="E362" s="79">
        <f t="shared" si="25"/>
        <v>-1654.655149351492</v>
      </c>
      <c r="F362" s="79">
        <f t="shared" si="26"/>
        <v>40892.41380750977</v>
      </c>
      <c r="G362" s="79">
        <f t="shared" si="27"/>
        <v>63928.41655147604</v>
      </c>
      <c r="I362" s="113">
        <f t="shared" si="28"/>
        <v>103166.17520963433</v>
      </c>
    </row>
    <row r="363" spans="1:9" ht="12.75">
      <c r="A363" s="16">
        <v>313</v>
      </c>
      <c r="B363" s="109">
        <f ca="1" t="shared" si="24"/>
        <v>-1.2282115694343747</v>
      </c>
      <c r="C363" s="109">
        <f ca="1" t="shared" si="24"/>
        <v>0.2561193934835121</v>
      </c>
      <c r="D363" s="109">
        <f ca="1" t="shared" si="24"/>
        <v>-0.05321365908443203</v>
      </c>
      <c r="E363" s="79">
        <f t="shared" si="25"/>
        <v>-92115.8677075781</v>
      </c>
      <c r="F363" s="79">
        <f t="shared" si="26"/>
        <v>-1771.9906787399095</v>
      </c>
      <c r="G363" s="79">
        <f t="shared" si="27"/>
        <v>-15221.433693094654</v>
      </c>
      <c r="I363" s="113">
        <f t="shared" si="28"/>
        <v>-109109.29207941267</v>
      </c>
    </row>
    <row r="364" spans="1:9" ht="12.75">
      <c r="A364" s="16">
        <v>314</v>
      </c>
      <c r="B364" s="109">
        <f ca="1" t="shared" si="24"/>
        <v>1.9495550590363342</v>
      </c>
      <c r="C364" s="109">
        <f ca="1" t="shared" si="24"/>
        <v>-1.1065336498549772</v>
      </c>
      <c r="D364" s="109">
        <f ca="1" t="shared" si="24"/>
        <v>-0.039226769934262495</v>
      </c>
      <c r="E364" s="79">
        <f t="shared" si="25"/>
        <v>146216.62942772507</v>
      </c>
      <c r="F364" s="79">
        <f t="shared" si="26"/>
        <v>-17520.235041525764</v>
      </c>
      <c r="G364" s="79">
        <f t="shared" si="27"/>
        <v>-30791.808125554773</v>
      </c>
      <c r="I364" s="113">
        <f t="shared" si="28"/>
        <v>97904.58626064453</v>
      </c>
    </row>
    <row r="365" spans="1:9" ht="12.75">
      <c r="A365" s="16">
        <v>315</v>
      </c>
      <c r="B365" s="109">
        <f ca="1" t="shared" si="24"/>
        <v>-0.2765634219883959</v>
      </c>
      <c r="C365" s="109">
        <f ca="1" t="shared" si="24"/>
        <v>0.5392743718540589</v>
      </c>
      <c r="D365" s="109">
        <f ca="1" t="shared" si="24"/>
        <v>0.8949342165179588</v>
      </c>
      <c r="E365" s="79">
        <f t="shared" si="25"/>
        <v>-20742.256649129693</v>
      </c>
      <c r="F365" s="79">
        <f t="shared" si="26"/>
        <v>13590.279294291302</v>
      </c>
      <c r="G365" s="79">
        <f t="shared" si="27"/>
        <v>85774.27341125617</v>
      </c>
      <c r="I365" s="113">
        <f t="shared" si="28"/>
        <v>78622.29605641778</v>
      </c>
    </row>
    <row r="366" spans="1:9" ht="12.75">
      <c r="A366" s="16">
        <v>316</v>
      </c>
      <c r="B366" s="109">
        <f ca="1" t="shared" si="24"/>
        <v>0.22417403121106344</v>
      </c>
      <c r="C366" s="109">
        <f ca="1" t="shared" si="24"/>
        <v>0.14333412619384356</v>
      </c>
      <c r="D366" s="109">
        <f ca="1" t="shared" si="24"/>
        <v>-0.47702669448047796</v>
      </c>
      <c r="E366" s="79">
        <f t="shared" si="25"/>
        <v>16813.05234082976</v>
      </c>
      <c r="F366" s="79">
        <f t="shared" si="26"/>
        <v>5844.785361772589</v>
      </c>
      <c r="G366" s="79">
        <f t="shared" si="27"/>
        <v>-14838.99494058398</v>
      </c>
      <c r="I366" s="113">
        <f t="shared" si="28"/>
        <v>7818.842762018368</v>
      </c>
    </row>
    <row r="367" spans="1:9" ht="12.75">
      <c r="A367" s="16">
        <v>317</v>
      </c>
      <c r="B367" s="109">
        <f ca="1" t="shared" si="24"/>
        <v>-0.637905493532871</v>
      </c>
      <c r="C367" s="109">
        <f ca="1" t="shared" si="24"/>
        <v>-0.7358387684984677</v>
      </c>
      <c r="D367" s="109">
        <f ca="1" t="shared" si="24"/>
        <v>-0.7572268280669885</v>
      </c>
      <c r="E367" s="79">
        <f t="shared" si="25"/>
        <v>-47842.912014965324</v>
      </c>
      <c r="F367" s="79">
        <f t="shared" si="26"/>
        <v>-26158.475920659086</v>
      </c>
      <c r="G367" s="79">
        <f t="shared" si="27"/>
        <v>-112140.2958063895</v>
      </c>
      <c r="I367" s="113">
        <f t="shared" si="28"/>
        <v>-186141.68374201393</v>
      </c>
    </row>
    <row r="368" spans="1:9" ht="12.75">
      <c r="A368" s="16">
        <v>318</v>
      </c>
      <c r="B368" s="109">
        <f ca="1" t="shared" si="24"/>
        <v>0.29561012382264906</v>
      </c>
      <c r="C368" s="109">
        <f ca="1" t="shared" si="24"/>
        <v>-0.6510274741211186</v>
      </c>
      <c r="D368" s="109">
        <f ca="1" t="shared" si="24"/>
        <v>0.9295202908827782</v>
      </c>
      <c r="E368" s="79">
        <f t="shared" si="25"/>
        <v>22170.759286698678</v>
      </c>
      <c r="F368" s="79">
        <f t="shared" si="26"/>
        <v>-16693.563310289428</v>
      </c>
      <c r="G368" s="79">
        <f t="shared" si="27"/>
        <v>21235.12436284223</v>
      </c>
      <c r="I368" s="113">
        <f t="shared" si="28"/>
        <v>26712.32033925148</v>
      </c>
    </row>
    <row r="369" spans="1:9" ht="12.75">
      <c r="A369" s="16">
        <v>319</v>
      </c>
      <c r="B369" s="109">
        <f ca="1" t="shared" si="24"/>
        <v>0.7595151420780706</v>
      </c>
      <c r="C369" s="109">
        <f ca="1" t="shared" si="24"/>
        <v>0.9136403779502056</v>
      </c>
      <c r="D369" s="109">
        <f ca="1" t="shared" si="24"/>
        <v>0.016260770682135037</v>
      </c>
      <c r="E369" s="79">
        <f t="shared" si="25"/>
        <v>56963.635655855294</v>
      </c>
      <c r="F369" s="79">
        <f t="shared" si="26"/>
        <v>32235.218327264003</v>
      </c>
      <c r="G369" s="79">
        <f t="shared" si="27"/>
        <v>80684.49712535265</v>
      </c>
      <c r="I369" s="113">
        <f t="shared" si="28"/>
        <v>169883.35110847195</v>
      </c>
    </row>
    <row r="370" spans="1:9" ht="12.75">
      <c r="A370" s="16">
        <v>320</v>
      </c>
      <c r="B370" s="109">
        <f ca="1" t="shared" si="24"/>
        <v>0.0012369763942343764</v>
      </c>
      <c r="C370" s="109">
        <f ca="1" t="shared" si="24"/>
        <v>-0.25983495794681943</v>
      </c>
      <c r="D370" s="109">
        <f ca="1" t="shared" si="24"/>
        <v>1.428162671336426</v>
      </c>
      <c r="E370" s="79">
        <f t="shared" si="25"/>
        <v>92.77322956757823</v>
      </c>
      <c r="F370" s="79">
        <f t="shared" si="26"/>
        <v>-7538.246163722264</v>
      </c>
      <c r="G370" s="79">
        <f t="shared" si="27"/>
        <v>71814.86899731723</v>
      </c>
      <c r="I370" s="113">
        <f t="shared" si="28"/>
        <v>64369.396063162545</v>
      </c>
    </row>
    <row r="371" spans="1:9" ht="12.75">
      <c r="A371" s="16">
        <v>321</v>
      </c>
      <c r="B371" s="109">
        <f aca="true" ca="1" t="shared" si="29" ref="B371:D434">NORMSINV(RAND())</f>
        <v>0.3510880362405857</v>
      </c>
      <c r="C371" s="109">
        <f ca="1" t="shared" si="29"/>
        <v>0.7707754667566173</v>
      </c>
      <c r="D371" s="109">
        <f ca="1" t="shared" si="29"/>
        <v>1.7684819946867805</v>
      </c>
      <c r="E371" s="79">
        <f t="shared" si="25"/>
        <v>26331.602718043927</v>
      </c>
      <c r="F371" s="79">
        <f t="shared" si="26"/>
        <v>25022.1643699066</v>
      </c>
      <c r="G371" s="79">
        <f t="shared" si="27"/>
        <v>170925.5337086247</v>
      </c>
      <c r="I371" s="113">
        <f t="shared" si="28"/>
        <v>222279.3007965752</v>
      </c>
    </row>
    <row r="372" spans="1:9" ht="12.75">
      <c r="A372" s="16">
        <v>322</v>
      </c>
      <c r="B372" s="109">
        <f ca="1" t="shared" si="29"/>
        <v>-0.003339344139740942</v>
      </c>
      <c r="C372" s="109">
        <f ca="1" t="shared" si="29"/>
        <v>-0.5009562781567432</v>
      </c>
      <c r="D372" s="109">
        <f ca="1" t="shared" si="29"/>
        <v>-0.08347646466143097</v>
      </c>
      <c r="E372" s="79">
        <f aca="true" t="shared" si="30" ref="E372:E435">B372*$F$22</f>
        <v>-250.45081048057065</v>
      </c>
      <c r="F372" s="79">
        <f aca="true" t="shared" si="31" ref="F372:F435">B372*$F$23+C372*$G$23</f>
        <v>-14576.509999641434</v>
      </c>
      <c r="G372" s="79">
        <f aca="true" t="shared" si="32" ref="G372:G435">B372*$F$24+C372*$G$24+D372*$H$24</f>
        <v>-39091.38357089774</v>
      </c>
      <c r="I372" s="113">
        <f aca="true" t="shared" si="33" ref="I372:I435">SUM(E372:G372)</f>
        <v>-53918.34438101975</v>
      </c>
    </row>
    <row r="373" spans="1:9" ht="12.75">
      <c r="A373" s="16">
        <v>323</v>
      </c>
      <c r="B373" s="109">
        <f ca="1" t="shared" si="29"/>
        <v>0.007378767891214201</v>
      </c>
      <c r="C373" s="109">
        <f ca="1" t="shared" si="29"/>
        <v>-0.24953295865045116</v>
      </c>
      <c r="D373" s="109">
        <f ca="1" t="shared" si="29"/>
        <v>-1.2233765642138374</v>
      </c>
      <c r="E373" s="79">
        <f t="shared" si="30"/>
        <v>553.407591841065</v>
      </c>
      <c r="F373" s="79">
        <f t="shared" si="31"/>
        <v>-7192.936689688853</v>
      </c>
      <c r="G373" s="79">
        <f t="shared" si="32"/>
        <v>-93162.74448086048</v>
      </c>
      <c r="I373" s="113">
        <f t="shared" si="33"/>
        <v>-99802.27357870826</v>
      </c>
    </row>
    <row r="374" spans="1:9" ht="12.75">
      <c r="A374" s="16">
        <v>324</v>
      </c>
      <c r="B374" s="109">
        <f ca="1" t="shared" si="29"/>
        <v>-1.1562525571310363</v>
      </c>
      <c r="C374" s="109">
        <f ca="1" t="shared" si="29"/>
        <v>0.3916485924982309</v>
      </c>
      <c r="D374" s="109">
        <f ca="1" t="shared" si="29"/>
        <v>-0.056625625984788264</v>
      </c>
      <c r="E374" s="79">
        <f t="shared" si="30"/>
        <v>-86718.94178482772</v>
      </c>
      <c r="F374" s="79">
        <f t="shared" si="31"/>
        <v>2704.4693938514047</v>
      </c>
      <c r="G374" s="79">
        <f t="shared" si="32"/>
        <v>-4583.73122442732</v>
      </c>
      <c r="I374" s="113">
        <f t="shared" si="33"/>
        <v>-88598.20361540363</v>
      </c>
    </row>
    <row r="375" spans="1:9" ht="12.75">
      <c r="A375" s="16">
        <v>325</v>
      </c>
      <c r="B375" s="109">
        <f ca="1" t="shared" si="29"/>
        <v>-0.9915891523592426</v>
      </c>
      <c r="C375" s="109">
        <f ca="1" t="shared" si="29"/>
        <v>1.251153257209507</v>
      </c>
      <c r="D375" s="109">
        <f ca="1" t="shared" si="29"/>
        <v>0.5630996980409804</v>
      </c>
      <c r="E375" s="79">
        <f t="shared" si="30"/>
        <v>-74369.1864269432</v>
      </c>
      <c r="F375" s="79">
        <f t="shared" si="31"/>
        <v>28905.799322747574</v>
      </c>
      <c r="G375" s="79">
        <f t="shared" si="32"/>
        <v>96059.9969703618</v>
      </c>
      <c r="I375" s="113">
        <f t="shared" si="33"/>
        <v>50596.609866166174</v>
      </c>
    </row>
    <row r="376" spans="1:9" ht="12.75">
      <c r="A376" s="16">
        <v>326</v>
      </c>
      <c r="B376" s="109">
        <f ca="1" t="shared" si="29"/>
        <v>0.2657985667623999</v>
      </c>
      <c r="C376" s="109">
        <f ca="1" t="shared" si="29"/>
        <v>-0.5850267735240866</v>
      </c>
      <c r="D376" s="109">
        <f ca="1" t="shared" si="29"/>
        <v>-1.109244638115808</v>
      </c>
      <c r="E376" s="79">
        <f t="shared" si="30"/>
        <v>19934.89250717999</v>
      </c>
      <c r="F376" s="79">
        <f t="shared" si="31"/>
        <v>-15000.002881363844</v>
      </c>
      <c r="G376" s="79">
        <f t="shared" si="32"/>
        <v>-102518.39936375932</v>
      </c>
      <c r="I376" s="113">
        <f t="shared" si="33"/>
        <v>-97583.50973794318</v>
      </c>
    </row>
    <row r="377" spans="1:9" ht="12.75">
      <c r="A377" s="16">
        <v>327</v>
      </c>
      <c r="B377" s="109">
        <f ca="1" t="shared" si="29"/>
        <v>0.6030290707202699</v>
      </c>
      <c r="C377" s="109">
        <f ca="1" t="shared" si="29"/>
        <v>1.2081292388846818</v>
      </c>
      <c r="D377" s="109">
        <f ca="1" t="shared" si="29"/>
        <v>1.483462371115713</v>
      </c>
      <c r="E377" s="79">
        <f t="shared" si="30"/>
        <v>45227.18030402024</v>
      </c>
      <c r="F377" s="79">
        <f t="shared" si="31"/>
        <v>39615.701197401635</v>
      </c>
      <c r="G377" s="79">
        <f t="shared" si="32"/>
        <v>188586.4216529813</v>
      </c>
      <c r="I377" s="113">
        <f t="shared" si="33"/>
        <v>273429.3031544032</v>
      </c>
    </row>
    <row r="378" spans="1:9" ht="12.75">
      <c r="A378" s="16">
        <v>328</v>
      </c>
      <c r="B378" s="109">
        <f ca="1" t="shared" si="29"/>
        <v>-0.4322923691138665</v>
      </c>
      <c r="C378" s="109">
        <f ca="1" t="shared" si="29"/>
        <v>1.3394309454259</v>
      </c>
      <c r="D378" s="109">
        <f ca="1" t="shared" si="29"/>
        <v>1.207751127288439</v>
      </c>
      <c r="E378" s="79">
        <f t="shared" si="30"/>
        <v>-32421.927683539987</v>
      </c>
      <c r="F378" s="79">
        <f t="shared" si="31"/>
        <v>35664.76031936625</v>
      </c>
      <c r="G378" s="79">
        <f t="shared" si="32"/>
        <v>155612.363973916</v>
      </c>
      <c r="I378" s="113">
        <f t="shared" si="33"/>
        <v>158855.19660974227</v>
      </c>
    </row>
    <row r="379" spans="1:9" ht="12.75">
      <c r="A379" s="16">
        <v>329</v>
      </c>
      <c r="B379" s="109">
        <f ca="1" t="shared" si="29"/>
        <v>0.7296459760199867</v>
      </c>
      <c r="C379" s="109">
        <f ca="1" t="shared" si="29"/>
        <v>1.2745408406873122</v>
      </c>
      <c r="D379" s="109">
        <f ca="1" t="shared" si="29"/>
        <v>0.13188030043288584</v>
      </c>
      <c r="E379" s="79">
        <f t="shared" si="30"/>
        <v>54723.448201499006</v>
      </c>
      <c r="F379" s="79">
        <f t="shared" si="31"/>
        <v>42494.410695473605</v>
      </c>
      <c r="G379" s="79">
        <f t="shared" si="32"/>
        <v>111549.90898918328</v>
      </c>
      <c r="I379" s="113">
        <f t="shared" si="33"/>
        <v>208767.7678861559</v>
      </c>
    </row>
    <row r="380" spans="1:9" ht="12.75">
      <c r="A380" s="16">
        <v>330</v>
      </c>
      <c r="B380" s="109">
        <f ca="1" t="shared" si="29"/>
        <v>-1.2808124383569255</v>
      </c>
      <c r="C380" s="109">
        <f ca="1" t="shared" si="29"/>
        <v>0.6439811876219501</v>
      </c>
      <c r="D380" s="109">
        <f ca="1" t="shared" si="29"/>
        <v>0.7404344916439196</v>
      </c>
      <c r="E380" s="79">
        <f t="shared" si="30"/>
        <v>-96060.93287676941</v>
      </c>
      <c r="F380" s="79">
        <f t="shared" si="31"/>
        <v>9099.86982430321</v>
      </c>
      <c r="G380" s="79">
        <f t="shared" si="32"/>
        <v>59324.40484905541</v>
      </c>
      <c r="I380" s="113">
        <f t="shared" si="33"/>
        <v>-27636.658203410785</v>
      </c>
    </row>
    <row r="381" spans="1:9" ht="12.75">
      <c r="A381" s="16">
        <v>331</v>
      </c>
      <c r="B381" s="109">
        <f ca="1" t="shared" si="29"/>
        <v>0.31479093876468</v>
      </c>
      <c r="C381" s="109">
        <f ca="1" t="shared" si="29"/>
        <v>-1.0539328949277151</v>
      </c>
      <c r="D381" s="109">
        <f ca="1" t="shared" si="29"/>
        <v>1.3933175319561828</v>
      </c>
      <c r="E381" s="79">
        <f t="shared" si="30"/>
        <v>23609.320407351</v>
      </c>
      <c r="F381" s="79">
        <f t="shared" si="31"/>
        <v>-28253.052084828993</v>
      </c>
      <c r="G381" s="79">
        <f t="shared" si="32"/>
        <v>23517.229628165514</v>
      </c>
      <c r="I381" s="113">
        <f t="shared" si="33"/>
        <v>18873.49795068752</v>
      </c>
    </row>
    <row r="382" spans="1:9" ht="12.75">
      <c r="A382" s="16">
        <v>332</v>
      </c>
      <c r="B382" s="109">
        <f ca="1" t="shared" si="29"/>
        <v>0.6936580729974888</v>
      </c>
      <c r="C382" s="109">
        <f ca="1" t="shared" si="29"/>
        <v>0.26084244696618686</v>
      </c>
      <c r="D382" s="109">
        <f ca="1" t="shared" si="29"/>
        <v>-0.6165846323078517</v>
      </c>
      <c r="E382" s="79">
        <f t="shared" si="30"/>
        <v>52024.35547481166</v>
      </c>
      <c r="F382" s="79">
        <f t="shared" si="31"/>
        <v>12779.223945611415</v>
      </c>
      <c r="G382" s="79">
        <f t="shared" si="32"/>
        <v>-4489.775369698902</v>
      </c>
      <c r="I382" s="113">
        <f t="shared" si="33"/>
        <v>60313.804050724175</v>
      </c>
    </row>
    <row r="383" spans="1:9" ht="12.75">
      <c r="A383" s="16">
        <v>333</v>
      </c>
      <c r="B383" s="109">
        <f ca="1" t="shared" si="29"/>
        <v>-0.44659672524857674</v>
      </c>
      <c r="C383" s="109">
        <f ca="1" t="shared" si="29"/>
        <v>0.21744405347162354</v>
      </c>
      <c r="D383" s="109">
        <f ca="1" t="shared" si="29"/>
        <v>-0.6844167098836216</v>
      </c>
      <c r="E383" s="79">
        <f t="shared" si="30"/>
        <v>-33494.754393643256</v>
      </c>
      <c r="F383" s="79">
        <f t="shared" si="31"/>
        <v>2966.703544341423</v>
      </c>
      <c r="G383" s="79">
        <f t="shared" si="32"/>
        <v>-38740.2333192815</v>
      </c>
      <c r="I383" s="113">
        <f t="shared" si="33"/>
        <v>-69268.28416858333</v>
      </c>
    </row>
    <row r="384" spans="1:9" ht="12.75">
      <c r="A384" s="16">
        <v>334</v>
      </c>
      <c r="B384" s="109">
        <f ca="1" t="shared" si="29"/>
        <v>1.0148515063314765</v>
      </c>
      <c r="C384" s="109">
        <f ca="1" t="shared" si="29"/>
        <v>0.08807912476493526</v>
      </c>
      <c r="D384" s="109">
        <f ca="1" t="shared" si="29"/>
        <v>1.2661352499069478</v>
      </c>
      <c r="E384" s="79">
        <f t="shared" si="30"/>
        <v>76113.86297486073</v>
      </c>
      <c r="F384" s="79">
        <f t="shared" si="31"/>
        <v>10169.853672709469</v>
      </c>
      <c r="G384" s="79">
        <f t="shared" si="32"/>
        <v>109223.91753728974</v>
      </c>
      <c r="I384" s="113">
        <f t="shared" si="33"/>
        <v>195507.63418485993</v>
      </c>
    </row>
    <row r="385" spans="1:9" ht="12.75">
      <c r="A385" s="16">
        <v>335</v>
      </c>
      <c r="B385" s="109">
        <f ca="1" t="shared" si="29"/>
        <v>0.8128285669075328</v>
      </c>
      <c r="C385" s="109">
        <f ca="1" t="shared" si="29"/>
        <v>0.048495189229931915</v>
      </c>
      <c r="D385" s="109">
        <f ca="1" t="shared" si="29"/>
        <v>0.3576379152997937</v>
      </c>
      <c r="E385" s="79">
        <f t="shared" si="30"/>
        <v>60962.14251806496</v>
      </c>
      <c r="F385" s="79">
        <f t="shared" si="31"/>
        <v>7504.872203746772</v>
      </c>
      <c r="G385" s="79">
        <f t="shared" si="32"/>
        <v>44941.374515684976</v>
      </c>
      <c r="I385" s="113">
        <f t="shared" si="33"/>
        <v>113408.38923749671</v>
      </c>
    </row>
    <row r="386" spans="1:9" ht="12.75">
      <c r="A386" s="16">
        <v>336</v>
      </c>
      <c r="B386" s="109">
        <f ca="1" t="shared" si="29"/>
        <v>0.8950826713688029</v>
      </c>
      <c r="C386" s="109">
        <f ca="1" t="shared" si="29"/>
        <v>-2.8147091308588763</v>
      </c>
      <c r="D386" s="109">
        <f ca="1" t="shared" si="29"/>
        <v>0.4406354974426513</v>
      </c>
      <c r="E386" s="79">
        <f t="shared" si="30"/>
        <v>67131.20035266022</v>
      </c>
      <c r="F386" s="79">
        <f t="shared" si="31"/>
        <v>-75046.79187649184</v>
      </c>
      <c r="G386" s="79">
        <f t="shared" si="32"/>
        <v>-141050.60039483567</v>
      </c>
      <c r="I386" s="113">
        <f t="shared" si="33"/>
        <v>-148966.1919186673</v>
      </c>
    </row>
    <row r="387" spans="1:9" ht="12.75">
      <c r="A387" s="16">
        <v>337</v>
      </c>
      <c r="B387" s="109">
        <f ca="1" t="shared" si="29"/>
        <v>-4.197266171878534</v>
      </c>
      <c r="C387" s="109">
        <f ca="1" t="shared" si="29"/>
        <v>-0.7373076808749204</v>
      </c>
      <c r="D387" s="109">
        <f ca="1" t="shared" si="29"/>
        <v>-1.1332119462159724</v>
      </c>
      <c r="E387" s="79">
        <f t="shared" si="30"/>
        <v>-314794.96289089</v>
      </c>
      <c r="F387" s="79">
        <f t="shared" si="31"/>
        <v>-52896.34905703435</v>
      </c>
      <c r="G387" s="79">
        <f t="shared" si="32"/>
        <v>-220287.04857191342</v>
      </c>
      <c r="I387" s="113">
        <f t="shared" si="33"/>
        <v>-587978.3605198378</v>
      </c>
    </row>
    <row r="388" spans="1:9" ht="12.75">
      <c r="A388" s="16">
        <v>338</v>
      </c>
      <c r="B388" s="109">
        <f ca="1" t="shared" si="29"/>
        <v>2.2914481757867993</v>
      </c>
      <c r="C388" s="109">
        <f ca="1" t="shared" si="29"/>
        <v>1.3025114814648</v>
      </c>
      <c r="D388" s="109">
        <f ca="1" t="shared" si="29"/>
        <v>-0.6374576583519864</v>
      </c>
      <c r="E388" s="79">
        <f t="shared" si="30"/>
        <v>171858.61318400994</v>
      </c>
      <c r="F388" s="79">
        <f t="shared" si="31"/>
        <v>55020.400888079406</v>
      </c>
      <c r="G388" s="79">
        <f t="shared" si="32"/>
        <v>102417.6324889095</v>
      </c>
      <c r="I388" s="113">
        <f t="shared" si="33"/>
        <v>329296.64656099887</v>
      </c>
    </row>
    <row r="389" spans="1:9" ht="12.75">
      <c r="A389" s="16">
        <v>339</v>
      </c>
      <c r="B389" s="109">
        <f ca="1" t="shared" si="29"/>
        <v>-0.88906318993432</v>
      </c>
      <c r="C389" s="109">
        <f ca="1" t="shared" si="29"/>
        <v>-1.36537096065116</v>
      </c>
      <c r="D389" s="109">
        <f ca="1" t="shared" si="29"/>
        <v>-0.1221669455610371</v>
      </c>
      <c r="E389" s="79">
        <f t="shared" si="30"/>
        <v>-66679.739245074</v>
      </c>
      <c r="F389" s="79">
        <f t="shared" si="31"/>
        <v>-46328.41636448614</v>
      </c>
      <c r="G389" s="79">
        <f t="shared" si="32"/>
        <v>-120855.52377725636</v>
      </c>
      <c r="I389" s="113">
        <f t="shared" si="33"/>
        <v>-233863.6793868165</v>
      </c>
    </row>
    <row r="390" spans="1:9" ht="12.75">
      <c r="A390" s="16">
        <v>340</v>
      </c>
      <c r="B390" s="109">
        <f ca="1" t="shared" si="29"/>
        <v>1.8300833104372956</v>
      </c>
      <c r="C390" s="109">
        <f ca="1" t="shared" si="29"/>
        <v>-0.5373396431231061</v>
      </c>
      <c r="D390" s="109">
        <f ca="1" t="shared" si="29"/>
        <v>1.0527276091869129</v>
      </c>
      <c r="E390" s="79">
        <f t="shared" si="30"/>
        <v>137256.24828279717</v>
      </c>
      <c r="F390" s="79">
        <f t="shared" si="31"/>
        <v>-1882.6813397664846</v>
      </c>
      <c r="G390" s="79">
        <f t="shared" si="32"/>
        <v>73052.58745868709</v>
      </c>
      <c r="I390" s="113">
        <f t="shared" si="33"/>
        <v>208426.15440171777</v>
      </c>
    </row>
    <row r="391" spans="1:9" ht="12.75">
      <c r="A391" s="16">
        <v>341</v>
      </c>
      <c r="B391" s="109">
        <f ca="1" t="shared" si="29"/>
        <v>0.6811541606528044</v>
      </c>
      <c r="C391" s="109">
        <f ca="1" t="shared" si="29"/>
        <v>0.40286967250369565</v>
      </c>
      <c r="D391" s="109">
        <f ca="1" t="shared" si="29"/>
        <v>-0.9763743367593838</v>
      </c>
      <c r="E391" s="79">
        <f t="shared" si="30"/>
        <v>51086.56204896033</v>
      </c>
      <c r="F391" s="79">
        <f t="shared" si="31"/>
        <v>16810.962697137402</v>
      </c>
      <c r="G391" s="79">
        <f t="shared" si="32"/>
        <v>-17706.418441474845</v>
      </c>
      <c r="I391" s="113">
        <f t="shared" si="33"/>
        <v>50191.106304622896</v>
      </c>
    </row>
    <row r="392" spans="1:9" ht="12.75">
      <c r="A392" s="16">
        <v>342</v>
      </c>
      <c r="B392" s="109">
        <f ca="1" t="shared" si="29"/>
        <v>0.6568599225339771</v>
      </c>
      <c r="C392" s="109">
        <f ca="1" t="shared" si="29"/>
        <v>0.8577886942693365</v>
      </c>
      <c r="D392" s="109">
        <f ca="1" t="shared" si="29"/>
        <v>0.857488226787346</v>
      </c>
      <c r="E392" s="79">
        <f t="shared" si="30"/>
        <v>49264.49419004828</v>
      </c>
      <c r="F392" s="79">
        <f t="shared" si="31"/>
        <v>29842.95937503092</v>
      </c>
      <c r="G392" s="79">
        <f t="shared" si="32"/>
        <v>127086.54247212279</v>
      </c>
      <c r="I392" s="113">
        <f t="shared" si="33"/>
        <v>206193.99603720199</v>
      </c>
    </row>
    <row r="393" spans="1:9" ht="12.75">
      <c r="A393" s="16">
        <v>343</v>
      </c>
      <c r="B393" s="109">
        <f ca="1" t="shared" si="29"/>
        <v>-0.3781743266043147</v>
      </c>
      <c r="C393" s="109">
        <f ca="1" t="shared" si="29"/>
        <v>0.7124756741441929</v>
      </c>
      <c r="D393" s="109">
        <f ca="1" t="shared" si="29"/>
        <v>0.7352059836762848</v>
      </c>
      <c r="E393" s="79">
        <f t="shared" si="30"/>
        <v>-28363.074495323603</v>
      </c>
      <c r="F393" s="79">
        <f t="shared" si="31"/>
        <v>17859.24070450535</v>
      </c>
      <c r="G393" s="79">
        <f t="shared" si="32"/>
        <v>85055.34519711348</v>
      </c>
      <c r="I393" s="113">
        <f t="shared" si="33"/>
        <v>74551.51140629523</v>
      </c>
    </row>
    <row r="394" spans="1:9" ht="12.75">
      <c r="A394" s="16">
        <v>344</v>
      </c>
      <c r="B394" s="109">
        <f ca="1" t="shared" si="29"/>
        <v>-0.4847893601125921</v>
      </c>
      <c r="C394" s="109">
        <f ca="1" t="shared" si="29"/>
        <v>-0.44164836863693824</v>
      </c>
      <c r="D394" s="109">
        <f ca="1" t="shared" si="29"/>
        <v>-1.3328072461407823</v>
      </c>
      <c r="E394" s="79">
        <f t="shared" si="30"/>
        <v>-36359.20200844441</v>
      </c>
      <c r="F394" s="79">
        <f t="shared" si="31"/>
        <v>-16464.646025423463</v>
      </c>
      <c r="G394" s="79">
        <f t="shared" si="32"/>
        <v>-124654.20765145299</v>
      </c>
      <c r="I394" s="113">
        <f t="shared" si="33"/>
        <v>-177478.05568532087</v>
      </c>
    </row>
    <row r="395" spans="1:9" ht="12.75">
      <c r="A395" s="16">
        <v>345</v>
      </c>
      <c r="B395" s="109">
        <f ca="1" t="shared" si="29"/>
        <v>-0.22541966479901687</v>
      </c>
      <c r="C395" s="109">
        <f ca="1" t="shared" si="29"/>
        <v>-1.2661830417250357</v>
      </c>
      <c r="D395" s="109">
        <f ca="1" t="shared" si="29"/>
        <v>-0.01655271834205394</v>
      </c>
      <c r="E395" s="79">
        <f t="shared" si="30"/>
        <v>-16906.474859926264</v>
      </c>
      <c r="F395" s="79">
        <f t="shared" si="31"/>
        <v>-38469.94123987748</v>
      </c>
      <c r="G395" s="79">
        <f t="shared" si="32"/>
        <v>-91798.56196334197</v>
      </c>
      <c r="I395" s="113">
        <f t="shared" si="33"/>
        <v>-147174.9780631457</v>
      </c>
    </row>
    <row r="396" spans="1:9" ht="12.75">
      <c r="A396" s="16">
        <v>346</v>
      </c>
      <c r="B396" s="109">
        <f ca="1" t="shared" si="29"/>
        <v>-1.5888746785665249</v>
      </c>
      <c r="C396" s="109">
        <f ca="1" t="shared" si="29"/>
        <v>-0.5133807745490409</v>
      </c>
      <c r="D396" s="109">
        <f ca="1" t="shared" si="29"/>
        <v>-1.0412984958684648</v>
      </c>
      <c r="E396" s="79">
        <f t="shared" si="30"/>
        <v>-119165.60089248937</v>
      </c>
      <c r="F396" s="79">
        <f t="shared" si="31"/>
        <v>-26828.924014935183</v>
      </c>
      <c r="G396" s="79">
        <f t="shared" si="32"/>
        <v>-137484.92225349802</v>
      </c>
      <c r="I396" s="113">
        <f t="shared" si="33"/>
        <v>-283479.4471609226</v>
      </c>
    </row>
    <row r="397" spans="1:9" ht="12.75">
      <c r="A397" s="16">
        <v>347</v>
      </c>
      <c r="B397" s="109">
        <f ca="1" t="shared" si="29"/>
        <v>0.590506845854486</v>
      </c>
      <c r="C397" s="109">
        <f ca="1" t="shared" si="29"/>
        <v>-2.97021527046061</v>
      </c>
      <c r="D397" s="109">
        <f ca="1" t="shared" si="29"/>
        <v>-0.8696253022529628</v>
      </c>
      <c r="E397" s="79">
        <f t="shared" si="30"/>
        <v>44288.01343908645</v>
      </c>
      <c r="F397" s="79">
        <f t="shared" si="31"/>
        <v>-81848.1557346781</v>
      </c>
      <c r="G397" s="79">
        <f t="shared" si="32"/>
        <v>-240713.18770863576</v>
      </c>
      <c r="I397" s="113">
        <f t="shared" si="33"/>
        <v>-278273.3300042274</v>
      </c>
    </row>
    <row r="398" spans="1:9" ht="12.75">
      <c r="A398" s="16">
        <v>348</v>
      </c>
      <c r="B398" s="109">
        <f ca="1" t="shared" si="29"/>
        <v>-0.04976572321291438</v>
      </c>
      <c r="C398" s="109">
        <f ca="1" t="shared" si="29"/>
        <v>-1.800311902232945</v>
      </c>
      <c r="D398" s="109">
        <f ca="1" t="shared" si="29"/>
        <v>0.3224841563993127</v>
      </c>
      <c r="E398" s="79">
        <f t="shared" si="30"/>
        <v>-3732.4292409685786</v>
      </c>
      <c r="F398" s="79">
        <f t="shared" si="31"/>
        <v>-52667.57803905079</v>
      </c>
      <c r="G398" s="79">
        <f t="shared" si="32"/>
        <v>-102453.92229902651</v>
      </c>
      <c r="I398" s="113">
        <f t="shared" si="33"/>
        <v>-158853.9295790459</v>
      </c>
    </row>
    <row r="399" spans="1:9" ht="12.75">
      <c r="A399" s="16">
        <v>349</v>
      </c>
      <c r="B399" s="109">
        <f ca="1" t="shared" si="29"/>
        <v>-0.2640043672287764</v>
      </c>
      <c r="C399" s="109">
        <f ca="1" t="shared" si="29"/>
        <v>-0.6071203417781774</v>
      </c>
      <c r="D399" s="109">
        <f ca="1" t="shared" si="29"/>
        <v>-0.3934130443044802</v>
      </c>
      <c r="E399" s="79">
        <f t="shared" si="30"/>
        <v>-19800.32754215823</v>
      </c>
      <c r="F399" s="79">
        <f t="shared" si="31"/>
        <v>-19615.285050595594</v>
      </c>
      <c r="G399" s="79">
        <f t="shared" si="32"/>
        <v>-71825.81468392459</v>
      </c>
      <c r="I399" s="113">
        <f t="shared" si="33"/>
        <v>-111241.42727667841</v>
      </c>
    </row>
    <row r="400" spans="1:9" ht="12.75">
      <c r="A400" s="16">
        <v>350</v>
      </c>
      <c r="B400" s="109">
        <f ca="1" t="shared" si="29"/>
        <v>1.1737920799696289</v>
      </c>
      <c r="C400" s="109">
        <f ca="1" t="shared" si="29"/>
        <v>0.15917597757387775</v>
      </c>
      <c r="D400" s="109">
        <f ca="1" t="shared" si="29"/>
        <v>-0.626485075914696</v>
      </c>
      <c r="E400" s="79">
        <f t="shared" si="30"/>
        <v>88034.40599772216</v>
      </c>
      <c r="F400" s="79">
        <f t="shared" si="31"/>
        <v>13427.08492672157</v>
      </c>
      <c r="G400" s="79">
        <f t="shared" si="32"/>
        <v>-563.5901269016613</v>
      </c>
      <c r="I400" s="113">
        <f t="shared" si="33"/>
        <v>100897.90079754207</v>
      </c>
    </row>
    <row r="401" spans="1:9" ht="12.75">
      <c r="A401" s="16">
        <v>351</v>
      </c>
      <c r="B401" s="109">
        <f ca="1" t="shared" si="29"/>
        <v>-1.2386380517814728</v>
      </c>
      <c r="C401" s="109">
        <f ca="1" t="shared" si="29"/>
        <v>0.3133779903602335</v>
      </c>
      <c r="D401" s="109">
        <f ca="1" t="shared" si="29"/>
        <v>-0.45596395833758097</v>
      </c>
      <c r="E401" s="79">
        <f t="shared" si="30"/>
        <v>-92897.85388361046</v>
      </c>
      <c r="F401" s="79">
        <f t="shared" si="31"/>
        <v>-186.97735536254913</v>
      </c>
      <c r="G401" s="79">
        <f t="shared" si="32"/>
        <v>-36793.37180425841</v>
      </c>
      <c r="I401" s="113">
        <f t="shared" si="33"/>
        <v>-129878.20304323142</v>
      </c>
    </row>
    <row r="402" spans="1:9" ht="12.75">
      <c r="A402" s="16">
        <v>352</v>
      </c>
      <c r="B402" s="109">
        <f ca="1" t="shared" si="29"/>
        <v>-0.817548060910295</v>
      </c>
      <c r="C402" s="109">
        <f ca="1" t="shared" si="29"/>
        <v>0.34356554340117496</v>
      </c>
      <c r="D402" s="109">
        <f ca="1" t="shared" si="29"/>
        <v>-1.2085223045616296</v>
      </c>
      <c r="E402" s="79">
        <f t="shared" si="30"/>
        <v>-61316.10456827212</v>
      </c>
      <c r="F402" s="79">
        <f t="shared" si="31"/>
        <v>3848.0667525986782</v>
      </c>
      <c r="G402" s="79">
        <f t="shared" si="32"/>
        <v>-71818.6817891798</v>
      </c>
      <c r="I402" s="113">
        <f t="shared" si="33"/>
        <v>-129286.71960485325</v>
      </c>
    </row>
    <row r="403" spans="1:9" ht="12.75">
      <c r="A403" s="16">
        <v>353</v>
      </c>
      <c r="B403" s="109">
        <f ca="1" t="shared" si="29"/>
        <v>-1.7961751541678272</v>
      </c>
      <c r="C403" s="109">
        <f ca="1" t="shared" si="29"/>
        <v>-0.26195403964411734</v>
      </c>
      <c r="D403" s="109">
        <f ca="1" t="shared" si="29"/>
        <v>-0.09268931812215855</v>
      </c>
      <c r="E403" s="79">
        <f t="shared" si="30"/>
        <v>-134713.13656258705</v>
      </c>
      <c r="F403" s="79">
        <f t="shared" si="31"/>
        <v>-21080.390903859385</v>
      </c>
      <c r="G403" s="79">
        <f t="shared" si="32"/>
        <v>-66125.60818109507</v>
      </c>
      <c r="I403" s="113">
        <f t="shared" si="33"/>
        <v>-221919.13564754152</v>
      </c>
    </row>
    <row r="404" spans="1:9" ht="12.75">
      <c r="A404" s="16">
        <v>354</v>
      </c>
      <c r="B404" s="109">
        <f ca="1" t="shared" si="29"/>
        <v>1.3119098445168174</v>
      </c>
      <c r="C404" s="109">
        <f ca="1" t="shared" si="29"/>
        <v>1.2321134960428726</v>
      </c>
      <c r="D404" s="109">
        <f ca="1" t="shared" si="29"/>
        <v>-0.03228274588886006</v>
      </c>
      <c r="E404" s="79">
        <f t="shared" si="30"/>
        <v>98393.23833876131</v>
      </c>
      <c r="F404" s="79">
        <f t="shared" si="31"/>
        <v>45628.98671496196</v>
      </c>
      <c r="G404" s="79">
        <f t="shared" si="32"/>
        <v>112250.5543038527</v>
      </c>
      <c r="I404" s="113">
        <f t="shared" si="33"/>
        <v>256272.77935757596</v>
      </c>
    </row>
    <row r="405" spans="1:9" ht="12.75">
      <c r="A405" s="16">
        <v>355</v>
      </c>
      <c r="B405" s="109">
        <f ca="1" t="shared" si="29"/>
        <v>0.17111816507146554</v>
      </c>
      <c r="C405" s="109">
        <f ca="1" t="shared" si="29"/>
        <v>-0.1310280832275344</v>
      </c>
      <c r="D405" s="109">
        <f ca="1" t="shared" si="29"/>
        <v>-0.8432854836464714</v>
      </c>
      <c r="E405" s="79">
        <f t="shared" si="30"/>
        <v>12833.862380359917</v>
      </c>
      <c r="F405" s="79">
        <f t="shared" si="31"/>
        <v>-2522.6356436569095</v>
      </c>
      <c r="G405" s="79">
        <f t="shared" si="32"/>
        <v>-57510.62630243545</v>
      </c>
      <c r="I405" s="113">
        <f t="shared" si="33"/>
        <v>-47199.39956573244</v>
      </c>
    </row>
    <row r="406" spans="1:9" ht="12.75">
      <c r="A406" s="16">
        <v>356</v>
      </c>
      <c r="B406" s="109">
        <f ca="1" t="shared" si="29"/>
        <v>0.20758452946689743</v>
      </c>
      <c r="C406" s="109">
        <f ca="1" t="shared" si="29"/>
        <v>-0.5387109388452676</v>
      </c>
      <c r="D406" s="109">
        <f ca="1" t="shared" si="29"/>
        <v>1.4290468275473525</v>
      </c>
      <c r="E406" s="79">
        <f t="shared" si="30"/>
        <v>15568.839710017308</v>
      </c>
      <c r="F406" s="79">
        <f t="shared" si="31"/>
        <v>-14091.254738254396</v>
      </c>
      <c r="G406" s="79">
        <f t="shared" si="32"/>
        <v>57959.48687199277</v>
      </c>
      <c r="I406" s="113">
        <f t="shared" si="33"/>
        <v>59437.07184375568</v>
      </c>
    </row>
    <row r="407" spans="1:9" ht="12.75">
      <c r="A407" s="16">
        <v>357</v>
      </c>
      <c r="B407" s="109">
        <f ca="1" t="shared" si="29"/>
        <v>-0.17400051928319915</v>
      </c>
      <c r="C407" s="109">
        <f ca="1" t="shared" si="29"/>
        <v>0.18813915056070923</v>
      </c>
      <c r="D407" s="109">
        <f ca="1" t="shared" si="29"/>
        <v>-1.5230217161948705</v>
      </c>
      <c r="E407" s="79">
        <f t="shared" si="30"/>
        <v>-13050.038946239936</v>
      </c>
      <c r="F407" s="79">
        <f t="shared" si="31"/>
        <v>4159.944582060281</v>
      </c>
      <c r="G407" s="79">
        <f t="shared" si="32"/>
        <v>-86686.37255755192</v>
      </c>
      <c r="I407" s="113">
        <f t="shared" si="33"/>
        <v>-95576.46692173157</v>
      </c>
    </row>
    <row r="408" spans="1:9" ht="12.75">
      <c r="A408" s="16">
        <v>358</v>
      </c>
      <c r="B408" s="109">
        <f ca="1" t="shared" si="29"/>
        <v>-0.5379433453132088</v>
      </c>
      <c r="C408" s="109">
        <f ca="1" t="shared" si="29"/>
        <v>-0.9385150800738846</v>
      </c>
      <c r="D408" s="109">
        <f ca="1" t="shared" si="29"/>
        <v>-0.5493459663302847</v>
      </c>
      <c r="E408" s="79">
        <f t="shared" si="30"/>
        <v>-40345.75089849066</v>
      </c>
      <c r="F408" s="79">
        <f t="shared" si="31"/>
        <v>-31295.974654529135</v>
      </c>
      <c r="G408" s="79">
        <f t="shared" si="32"/>
        <v>-110437.44200518561</v>
      </c>
      <c r="I408" s="113">
        <f t="shared" si="33"/>
        <v>-182079.1675582054</v>
      </c>
    </row>
    <row r="409" spans="1:9" ht="12.75">
      <c r="A409" s="16">
        <v>359</v>
      </c>
      <c r="B409" s="109">
        <f ca="1" t="shared" si="29"/>
        <v>-0.6124575017326273</v>
      </c>
      <c r="C409" s="109">
        <f ca="1" t="shared" si="29"/>
        <v>0.7402506577162564</v>
      </c>
      <c r="D409" s="109">
        <f ca="1" t="shared" si="29"/>
        <v>0.8215397867673346</v>
      </c>
      <c r="E409" s="79">
        <f t="shared" si="30"/>
        <v>-45934.312629947046</v>
      </c>
      <c r="F409" s="79">
        <f t="shared" si="31"/>
        <v>16908.907257161405</v>
      </c>
      <c r="G409" s="79">
        <f t="shared" si="32"/>
        <v>86763.69364263797</v>
      </c>
      <c r="I409" s="113">
        <f t="shared" si="33"/>
        <v>57738.28826985233</v>
      </c>
    </row>
    <row r="410" spans="1:9" ht="12.75">
      <c r="A410" s="16">
        <v>360</v>
      </c>
      <c r="B410" s="109">
        <f ca="1" t="shared" si="29"/>
        <v>0.31757123855847436</v>
      </c>
      <c r="C410" s="109">
        <f ca="1" t="shared" si="29"/>
        <v>-0.7773711008590609</v>
      </c>
      <c r="D410" s="109">
        <f ca="1" t="shared" si="29"/>
        <v>1.5864090227440357</v>
      </c>
      <c r="E410" s="79">
        <f t="shared" si="30"/>
        <v>23817.842891885575</v>
      </c>
      <c r="F410" s="79">
        <f t="shared" si="31"/>
        <v>-20198.80566668696</v>
      </c>
      <c r="G410" s="79">
        <f t="shared" si="32"/>
        <v>54313.88432897033</v>
      </c>
      <c r="I410" s="113">
        <f t="shared" si="33"/>
        <v>57932.92155416895</v>
      </c>
    </row>
    <row r="411" spans="1:9" ht="12.75">
      <c r="A411" s="16">
        <v>361</v>
      </c>
      <c r="B411" s="109">
        <f ca="1" t="shared" si="29"/>
        <v>-0.32904114953631114</v>
      </c>
      <c r="C411" s="109">
        <f ca="1" t="shared" si="29"/>
        <v>-1.6822175176234815</v>
      </c>
      <c r="D411" s="109">
        <f ca="1" t="shared" si="29"/>
        <v>0.5002974865885004</v>
      </c>
      <c r="E411" s="79">
        <f t="shared" si="30"/>
        <v>-24678.086215223335</v>
      </c>
      <c r="F411" s="79">
        <f t="shared" si="31"/>
        <v>-51331.81184992827</v>
      </c>
      <c r="G411" s="79">
        <f t="shared" si="32"/>
        <v>-90000.86969009678</v>
      </c>
      <c r="I411" s="113">
        <f t="shared" si="33"/>
        <v>-166010.76775524838</v>
      </c>
    </row>
    <row r="412" spans="1:9" ht="12.75">
      <c r="A412" s="16">
        <v>362</v>
      </c>
      <c r="B412" s="109">
        <f ca="1" t="shared" si="29"/>
        <v>-0.408760600035761</v>
      </c>
      <c r="C412" s="109">
        <f ca="1" t="shared" si="29"/>
        <v>0.3160845593760895</v>
      </c>
      <c r="D412" s="109">
        <f ca="1" t="shared" si="29"/>
        <v>1.2412362015911835</v>
      </c>
      <c r="E412" s="79">
        <f t="shared" si="30"/>
        <v>-30657.045002682073</v>
      </c>
      <c r="F412" s="79">
        <f t="shared" si="31"/>
        <v>6115.722258158572</v>
      </c>
      <c r="G412" s="79">
        <f t="shared" si="32"/>
        <v>89236.01025042385</v>
      </c>
      <c r="I412" s="113">
        <f t="shared" si="33"/>
        <v>64694.68750590034</v>
      </c>
    </row>
    <row r="413" spans="1:9" ht="12.75">
      <c r="A413" s="16">
        <v>363</v>
      </c>
      <c r="B413" s="109">
        <f ca="1" t="shared" si="29"/>
        <v>-0.0639619397619372</v>
      </c>
      <c r="C413" s="109">
        <f ca="1" t="shared" si="29"/>
        <v>0.947057915455507</v>
      </c>
      <c r="D413" s="109">
        <f ca="1" t="shared" si="29"/>
        <v>1.0912413130661864</v>
      </c>
      <c r="E413" s="79">
        <f t="shared" si="30"/>
        <v>-4797.14548214529</v>
      </c>
      <c r="F413" s="79">
        <f t="shared" si="31"/>
        <v>27029.831960183652</v>
      </c>
      <c r="G413" s="79">
        <f t="shared" si="32"/>
        <v>130606.76667380176</v>
      </c>
      <c r="I413" s="113">
        <f t="shared" si="33"/>
        <v>152839.45315184013</v>
      </c>
    </row>
    <row r="414" spans="1:9" ht="12.75">
      <c r="A414" s="16">
        <v>364</v>
      </c>
      <c r="B414" s="109">
        <f ca="1" t="shared" si="29"/>
        <v>-0.2993785151114826</v>
      </c>
      <c r="C414" s="109">
        <f ca="1" t="shared" si="29"/>
        <v>0.5724249278838767</v>
      </c>
      <c r="D414" s="109">
        <f ca="1" t="shared" si="29"/>
        <v>0.6064340758710935</v>
      </c>
      <c r="E414" s="79">
        <f t="shared" si="30"/>
        <v>-22453.388633361195</v>
      </c>
      <c r="F414" s="79">
        <f t="shared" si="31"/>
        <v>14382.102731525652</v>
      </c>
      <c r="G414" s="79">
        <f t="shared" si="32"/>
        <v>69426.73377573938</v>
      </c>
      <c r="I414" s="113">
        <f t="shared" si="33"/>
        <v>61355.44787390384</v>
      </c>
    </row>
    <row r="415" spans="1:9" ht="12.75">
      <c r="A415" s="16">
        <v>365</v>
      </c>
      <c r="B415" s="109">
        <f ca="1" t="shared" si="29"/>
        <v>-0.7385057122287613</v>
      </c>
      <c r="C415" s="109">
        <f ca="1" t="shared" si="29"/>
        <v>-0.3055628772550284</v>
      </c>
      <c r="D415" s="109">
        <f ca="1" t="shared" si="29"/>
        <v>-0.0338955105213892</v>
      </c>
      <c r="E415" s="79">
        <f t="shared" si="30"/>
        <v>-55387.9284171571</v>
      </c>
      <c r="F415" s="79">
        <f t="shared" si="31"/>
        <v>-14414.592352925305</v>
      </c>
      <c r="G415" s="79">
        <f t="shared" si="32"/>
        <v>-40270.801408974425</v>
      </c>
      <c r="I415" s="113">
        <f t="shared" si="33"/>
        <v>-110073.32217905682</v>
      </c>
    </row>
    <row r="416" spans="1:9" ht="12.75">
      <c r="A416" s="16">
        <v>366</v>
      </c>
      <c r="B416" s="109">
        <f ca="1" t="shared" si="29"/>
        <v>-1.6728241038715739</v>
      </c>
      <c r="C416" s="109">
        <f ca="1" t="shared" si="29"/>
        <v>0.49964280371654946</v>
      </c>
      <c r="D416" s="109">
        <f ca="1" t="shared" si="29"/>
        <v>0.6506808883220125</v>
      </c>
      <c r="E416" s="79">
        <f t="shared" si="30"/>
        <v>-125461.80779036804</v>
      </c>
      <c r="F416" s="79">
        <f t="shared" si="31"/>
        <v>1967.1311548125268</v>
      </c>
      <c r="G416" s="79">
        <f t="shared" si="32"/>
        <v>34664.96984891056</v>
      </c>
      <c r="I416" s="113">
        <f t="shared" si="33"/>
        <v>-88829.70678664497</v>
      </c>
    </row>
    <row r="417" spans="1:9" ht="12.75">
      <c r="A417" s="16">
        <v>367</v>
      </c>
      <c r="B417" s="109">
        <f ca="1" t="shared" si="29"/>
        <v>-0.40656648420182684</v>
      </c>
      <c r="C417" s="109">
        <f ca="1" t="shared" si="29"/>
        <v>-0.6816017124855323</v>
      </c>
      <c r="D417" s="109">
        <f ca="1" t="shared" si="29"/>
        <v>-1.800634516704502</v>
      </c>
      <c r="E417" s="79">
        <f t="shared" si="30"/>
        <v>-30492.486315137012</v>
      </c>
      <c r="F417" s="79">
        <f t="shared" si="31"/>
        <v>-22847.989240535622</v>
      </c>
      <c r="G417" s="79">
        <f t="shared" si="32"/>
        <v>-168238.69061825046</v>
      </c>
      <c r="I417" s="113">
        <f t="shared" si="33"/>
        <v>-221579.1661739231</v>
      </c>
    </row>
    <row r="418" spans="1:9" ht="12.75">
      <c r="A418" s="16">
        <v>368</v>
      </c>
      <c r="B418" s="109">
        <f ca="1" t="shared" si="29"/>
        <v>-0.3221674122736189</v>
      </c>
      <c r="C418" s="109">
        <f ca="1" t="shared" si="29"/>
        <v>-0.8146833012503627</v>
      </c>
      <c r="D418" s="109">
        <f ca="1" t="shared" si="29"/>
        <v>-0.11604954411220036</v>
      </c>
      <c r="E418" s="79">
        <f t="shared" si="30"/>
        <v>-24162.555920521416</v>
      </c>
      <c r="F418" s="79">
        <f t="shared" si="31"/>
        <v>-26080.667028371652</v>
      </c>
      <c r="G418" s="79">
        <f t="shared" si="32"/>
        <v>-69862.84856424702</v>
      </c>
      <c r="I418" s="113">
        <f t="shared" si="33"/>
        <v>-120106.07151314008</v>
      </c>
    </row>
    <row r="419" spans="1:9" ht="12.75">
      <c r="A419" s="16">
        <v>369</v>
      </c>
      <c r="B419" s="109">
        <f ca="1" t="shared" si="29"/>
        <v>1.4557904222301161</v>
      </c>
      <c r="C419" s="109">
        <f ca="1" t="shared" si="29"/>
        <v>-0.376965705802936</v>
      </c>
      <c r="D419" s="109">
        <f ca="1" t="shared" si="29"/>
        <v>1.214694052853559</v>
      </c>
      <c r="E419" s="79">
        <f t="shared" si="30"/>
        <v>109184.2816672587</v>
      </c>
      <c r="F419" s="79">
        <f t="shared" si="31"/>
        <v>-31.43608826984746</v>
      </c>
      <c r="G419" s="79">
        <f t="shared" si="32"/>
        <v>85109.90845293248</v>
      </c>
      <c r="I419" s="113">
        <f t="shared" si="33"/>
        <v>194262.75403192133</v>
      </c>
    </row>
    <row r="420" spans="1:9" ht="12.75">
      <c r="A420" s="16">
        <v>370</v>
      </c>
      <c r="B420" s="109">
        <f ca="1" t="shared" si="29"/>
        <v>-1.230261928623332</v>
      </c>
      <c r="C420" s="109">
        <f ca="1" t="shared" si="29"/>
        <v>0.7130343398809418</v>
      </c>
      <c r="D420" s="109">
        <f ca="1" t="shared" si="29"/>
        <v>-0.7850988435420139</v>
      </c>
      <c r="E420" s="79">
        <f t="shared" si="30"/>
        <v>-92269.6446467499</v>
      </c>
      <c r="F420" s="79">
        <f t="shared" si="31"/>
        <v>11484.811462571659</v>
      </c>
      <c r="G420" s="79">
        <f t="shared" si="32"/>
        <v>-30218.83072461316</v>
      </c>
      <c r="I420" s="113">
        <f t="shared" si="33"/>
        <v>-111003.66390879141</v>
      </c>
    </row>
    <row r="421" spans="1:9" ht="12.75">
      <c r="A421" s="16">
        <v>371</v>
      </c>
      <c r="B421" s="109">
        <f ca="1" t="shared" si="29"/>
        <v>-0.598968843608507</v>
      </c>
      <c r="C421" s="109">
        <f ca="1" t="shared" si="29"/>
        <v>-0.2639136350984723</v>
      </c>
      <c r="D421" s="109">
        <f ca="1" t="shared" si="29"/>
        <v>1.47433344791295</v>
      </c>
      <c r="E421" s="79">
        <f t="shared" si="30"/>
        <v>-44922.663270638026</v>
      </c>
      <c r="F421" s="79">
        <f t="shared" si="31"/>
        <v>-12158.264678864636</v>
      </c>
      <c r="G421" s="79">
        <f t="shared" si="32"/>
        <v>60172.22177589746</v>
      </c>
      <c r="I421" s="113">
        <f t="shared" si="33"/>
        <v>3091.2938263947945</v>
      </c>
    </row>
    <row r="422" spans="1:9" ht="12.75">
      <c r="A422" s="16">
        <v>372</v>
      </c>
      <c r="B422" s="109">
        <f ca="1" t="shared" si="29"/>
        <v>0.1275235196597117</v>
      </c>
      <c r="C422" s="109">
        <f ca="1" t="shared" si="29"/>
        <v>-0.3374900572947035</v>
      </c>
      <c r="D422" s="109">
        <f ca="1" t="shared" si="29"/>
        <v>0.28339519395107426</v>
      </c>
      <c r="E422" s="79">
        <f t="shared" si="30"/>
        <v>9564.263974478377</v>
      </c>
      <c r="F422" s="79">
        <f t="shared" si="31"/>
        <v>-8846.773888149464</v>
      </c>
      <c r="G422" s="79">
        <f t="shared" si="32"/>
        <v>-2013.938227423314</v>
      </c>
      <c r="I422" s="113">
        <f t="shared" si="33"/>
        <v>-1296.4481410944009</v>
      </c>
    </row>
    <row r="423" spans="1:9" ht="12.75">
      <c r="A423" s="16">
        <v>373</v>
      </c>
      <c r="B423" s="109">
        <f ca="1" t="shared" si="29"/>
        <v>0.3633031649800068</v>
      </c>
      <c r="C423" s="109">
        <f ca="1" t="shared" si="29"/>
        <v>-0.611492231977806</v>
      </c>
      <c r="D423" s="109">
        <f ca="1" t="shared" si="29"/>
        <v>-0.3042811398841011</v>
      </c>
      <c r="E423" s="79">
        <f t="shared" si="30"/>
        <v>27247.73737350051</v>
      </c>
      <c r="F423" s="79">
        <f t="shared" si="31"/>
        <v>-15037.47049353929</v>
      </c>
      <c r="G423" s="79">
        <f t="shared" si="32"/>
        <v>-51648.15304832581</v>
      </c>
      <c r="I423" s="113">
        <f t="shared" si="33"/>
        <v>-39437.88616836459</v>
      </c>
    </row>
    <row r="424" spans="1:9" ht="12.75">
      <c r="A424" s="16">
        <v>374</v>
      </c>
      <c r="B424" s="109">
        <f ca="1" t="shared" si="29"/>
        <v>1.014945226350347</v>
      </c>
      <c r="C424" s="109">
        <f ca="1" t="shared" si="29"/>
        <v>-0.53148609268699</v>
      </c>
      <c r="D424" s="109">
        <f ca="1" t="shared" si="29"/>
        <v>0.8917536057745732</v>
      </c>
      <c r="E424" s="79">
        <f t="shared" si="30"/>
        <v>76120.89197627602</v>
      </c>
      <c r="F424" s="79">
        <f t="shared" si="31"/>
        <v>-7826.186695254128</v>
      </c>
      <c r="G424" s="79">
        <f t="shared" si="32"/>
        <v>44021.13018201306</v>
      </c>
      <c r="I424" s="113">
        <f t="shared" si="33"/>
        <v>112315.83546303495</v>
      </c>
    </row>
    <row r="425" spans="1:9" ht="12.75">
      <c r="A425" s="16">
        <v>375</v>
      </c>
      <c r="B425" s="109">
        <f ca="1" t="shared" si="29"/>
        <v>-1.0229667704492176</v>
      </c>
      <c r="C425" s="109">
        <f ca="1" t="shared" si="29"/>
        <v>-1.4773630764206587</v>
      </c>
      <c r="D425" s="109">
        <f ca="1" t="shared" si="29"/>
        <v>-1.0428651963500073</v>
      </c>
      <c r="E425" s="79">
        <f t="shared" si="30"/>
        <v>-76722.50778369131</v>
      </c>
      <c r="F425" s="79">
        <f t="shared" si="31"/>
        <v>-50585.77021296138</v>
      </c>
      <c r="G425" s="79">
        <f t="shared" si="32"/>
        <v>-189167.49121533358</v>
      </c>
      <c r="I425" s="113">
        <f t="shared" si="33"/>
        <v>-316475.7692119863</v>
      </c>
    </row>
    <row r="426" spans="1:9" ht="12.75">
      <c r="A426" s="16">
        <v>376</v>
      </c>
      <c r="B426" s="109">
        <f ca="1" t="shared" si="29"/>
        <v>0.38880764366206466</v>
      </c>
      <c r="C426" s="109">
        <f ca="1" t="shared" si="29"/>
        <v>1.0940000467411357</v>
      </c>
      <c r="D426" s="109">
        <f ca="1" t="shared" si="29"/>
        <v>0.008958520058790147</v>
      </c>
      <c r="E426" s="79">
        <f t="shared" si="30"/>
        <v>29160.57327465485</v>
      </c>
      <c r="F426" s="79">
        <f t="shared" si="31"/>
        <v>34693.88704080464</v>
      </c>
      <c r="G426" s="79">
        <f t="shared" si="32"/>
        <v>83589.5997577297</v>
      </c>
      <c r="I426" s="113">
        <f t="shared" si="33"/>
        <v>147444.0600731892</v>
      </c>
    </row>
    <row r="427" spans="1:9" ht="12.75">
      <c r="A427" s="16">
        <v>377</v>
      </c>
      <c r="B427" s="109">
        <f ca="1" t="shared" si="29"/>
        <v>0.0007733537197173476</v>
      </c>
      <c r="C427" s="109">
        <f ca="1" t="shared" si="29"/>
        <v>0.008602608263311863</v>
      </c>
      <c r="D427" s="109">
        <f ca="1" t="shared" si="29"/>
        <v>1.3620736379317981</v>
      </c>
      <c r="E427" s="79">
        <f t="shared" si="30"/>
        <v>58.00152897880107</v>
      </c>
      <c r="F427" s="79">
        <f t="shared" si="31"/>
        <v>255.6833419310288</v>
      </c>
      <c r="G427" s="79">
        <f t="shared" si="32"/>
        <v>85778.18187490031</v>
      </c>
      <c r="I427" s="113">
        <f t="shared" si="33"/>
        <v>86091.86674581014</v>
      </c>
    </row>
    <row r="428" spans="1:9" ht="12.75">
      <c r="A428" s="16">
        <v>378</v>
      </c>
      <c r="B428" s="109">
        <f ca="1" t="shared" si="29"/>
        <v>-1.1182918536233437</v>
      </c>
      <c r="C428" s="109">
        <f ca="1" t="shared" si="29"/>
        <v>0.12239307281162257</v>
      </c>
      <c r="D428" s="109">
        <f ca="1" t="shared" si="29"/>
        <v>-1.1648525044688385</v>
      </c>
      <c r="E428" s="79">
        <f t="shared" si="30"/>
        <v>-83871.88902175077</v>
      </c>
      <c r="F428" s="79">
        <f t="shared" si="31"/>
        <v>-4831.991406995832</v>
      </c>
      <c r="G428" s="79">
        <f t="shared" si="32"/>
        <v>-91149.45316236891</v>
      </c>
      <c r="I428" s="113">
        <f t="shared" si="33"/>
        <v>-179853.33359111552</v>
      </c>
    </row>
    <row r="429" spans="1:9" ht="12.75">
      <c r="A429" s="16">
        <v>379</v>
      </c>
      <c r="B429" s="109">
        <f ca="1" t="shared" si="29"/>
        <v>-1.1665240670648838</v>
      </c>
      <c r="C429" s="109">
        <f ca="1" t="shared" si="29"/>
        <v>0.5359286247198343</v>
      </c>
      <c r="D429" s="109">
        <f ca="1" t="shared" si="29"/>
        <v>-0.8120729604765451</v>
      </c>
      <c r="E429" s="79">
        <f t="shared" si="30"/>
        <v>-87489.30502986629</v>
      </c>
      <c r="F429" s="79">
        <f t="shared" si="31"/>
        <v>6818.389284231593</v>
      </c>
      <c r="G429" s="79">
        <f t="shared" si="32"/>
        <v>-42338.497951632526</v>
      </c>
      <c r="I429" s="113">
        <f t="shared" si="33"/>
        <v>-123009.41369726721</v>
      </c>
    </row>
    <row r="430" spans="1:9" ht="12.75">
      <c r="A430" s="16">
        <v>380</v>
      </c>
      <c r="B430" s="109">
        <f ca="1" t="shared" si="29"/>
        <v>0.5833535627625521</v>
      </c>
      <c r="C430" s="109">
        <f ca="1" t="shared" si="29"/>
        <v>-0.5296064809548504</v>
      </c>
      <c r="D430" s="109">
        <f ca="1" t="shared" si="29"/>
        <v>0.06295919015224771</v>
      </c>
      <c r="E430" s="79">
        <f t="shared" si="30"/>
        <v>43751.517207191406</v>
      </c>
      <c r="F430" s="79">
        <f t="shared" si="31"/>
        <v>-11008.526385143243</v>
      </c>
      <c r="G430" s="79">
        <f t="shared" si="32"/>
        <v>-17932.414829946167</v>
      </c>
      <c r="I430" s="113">
        <f t="shared" si="33"/>
        <v>14810.575992101996</v>
      </c>
    </row>
    <row r="431" spans="1:9" ht="12.75">
      <c r="A431" s="16">
        <v>381</v>
      </c>
      <c r="B431" s="109">
        <f ca="1" t="shared" si="29"/>
        <v>1.2807916038990332</v>
      </c>
      <c r="C431" s="109">
        <f ca="1" t="shared" si="29"/>
        <v>-0.6683921508042947</v>
      </c>
      <c r="D431" s="109">
        <f ca="1" t="shared" si="29"/>
        <v>0.25372684756791897</v>
      </c>
      <c r="E431" s="79">
        <f t="shared" si="30"/>
        <v>96059.3702924275</v>
      </c>
      <c r="F431" s="79">
        <f t="shared" si="31"/>
        <v>-9809.100486763175</v>
      </c>
      <c r="G431" s="79">
        <f t="shared" si="32"/>
        <v>1199.997591020663</v>
      </c>
      <c r="I431" s="113">
        <f t="shared" si="33"/>
        <v>87450.267396685</v>
      </c>
    </row>
    <row r="432" spans="1:9" ht="12.75">
      <c r="A432" s="16">
        <v>382</v>
      </c>
      <c r="B432" s="109">
        <f ca="1" t="shared" si="29"/>
        <v>-0.3023857487960029</v>
      </c>
      <c r="C432" s="109">
        <f ca="1" t="shared" si="29"/>
        <v>-0.2603556185231992</v>
      </c>
      <c r="D432" s="109">
        <f ca="1" t="shared" si="29"/>
        <v>1.4087468016443894</v>
      </c>
      <c r="E432" s="79">
        <f t="shared" si="30"/>
        <v>-22678.931159700216</v>
      </c>
      <c r="F432" s="79">
        <f t="shared" si="31"/>
        <v>-9830.540425709136</v>
      </c>
      <c r="G432" s="79">
        <f t="shared" si="32"/>
        <v>63354.50483378571</v>
      </c>
      <c r="I432" s="113">
        <f t="shared" si="33"/>
        <v>30845.033248376356</v>
      </c>
    </row>
    <row r="433" spans="1:9" ht="12.75">
      <c r="A433" s="16">
        <v>383</v>
      </c>
      <c r="B433" s="109">
        <f ca="1" t="shared" si="29"/>
        <v>-0.14273565298328716</v>
      </c>
      <c r="C433" s="109">
        <f ca="1" t="shared" si="29"/>
        <v>1.0967360742570302</v>
      </c>
      <c r="D433" s="109">
        <f ca="1" t="shared" si="29"/>
        <v>1.1682269846549036</v>
      </c>
      <c r="E433" s="79">
        <f t="shared" si="30"/>
        <v>-10705.173973746538</v>
      </c>
      <c r="F433" s="79">
        <f t="shared" si="31"/>
        <v>30786.78673349319</v>
      </c>
      <c r="G433" s="79">
        <f t="shared" si="32"/>
        <v>143646.77680724463</v>
      </c>
      <c r="I433" s="113">
        <f t="shared" si="33"/>
        <v>163728.3895669913</v>
      </c>
    </row>
    <row r="434" spans="1:9" ht="12.75">
      <c r="A434" s="16">
        <v>384</v>
      </c>
      <c r="B434" s="109">
        <f ca="1" t="shared" si="29"/>
        <v>-0.14161049939328801</v>
      </c>
      <c r="C434" s="109">
        <f ca="1" t="shared" si="29"/>
        <v>-0.9084683131833056</v>
      </c>
      <c r="D434" s="109">
        <f ca="1" t="shared" si="29"/>
        <v>1.6960923851960694</v>
      </c>
      <c r="E434" s="79">
        <f t="shared" si="30"/>
        <v>-10620.787454496602</v>
      </c>
      <c r="F434" s="79">
        <f t="shared" si="31"/>
        <v>-27450.69860182031</v>
      </c>
      <c r="G434" s="79">
        <f t="shared" si="32"/>
        <v>41424.4570923276</v>
      </c>
      <c r="I434" s="113">
        <f t="shared" si="33"/>
        <v>3352.9710360106837</v>
      </c>
    </row>
    <row r="435" spans="1:9" ht="12.75">
      <c r="A435" s="16">
        <v>385</v>
      </c>
      <c r="B435" s="109">
        <f aca="true" ca="1" t="shared" si="34" ref="B435:D498">NORMSINV(RAND())</f>
        <v>0.7271766834442814</v>
      </c>
      <c r="C435" s="109">
        <f ca="1" t="shared" si="34"/>
        <v>0.19632401668937177</v>
      </c>
      <c r="D435" s="109">
        <f ca="1" t="shared" si="34"/>
        <v>-0.6623920828005414</v>
      </c>
      <c r="E435" s="79">
        <f t="shared" si="30"/>
        <v>54538.25125832111</v>
      </c>
      <c r="F435" s="79">
        <f t="shared" si="31"/>
        <v>11156.52247907074</v>
      </c>
      <c r="G435" s="79">
        <f t="shared" si="32"/>
        <v>-10910.409012417978</v>
      </c>
      <c r="I435" s="113">
        <f t="shared" si="33"/>
        <v>54784.36472497387</v>
      </c>
    </row>
    <row r="436" spans="1:9" ht="12.75">
      <c r="A436" s="16">
        <v>386</v>
      </c>
      <c r="B436" s="109">
        <f ca="1" t="shared" si="34"/>
        <v>-0.6624522845592145</v>
      </c>
      <c r="C436" s="109">
        <f ca="1" t="shared" si="34"/>
        <v>3.179021327455165</v>
      </c>
      <c r="D436" s="109">
        <f ca="1" t="shared" si="34"/>
        <v>-1.5087055787705368</v>
      </c>
      <c r="E436" s="79">
        <f aca="true" t="shared" si="35" ref="E436:E499">B436*$F$22</f>
        <v>-49683.92134194108</v>
      </c>
      <c r="F436" s="79">
        <f aca="true" t="shared" si="36" ref="F436:F499">B436*$F$23+C436*$G$23</f>
        <v>87373.83280434627</v>
      </c>
      <c r="G436" s="79">
        <f aca="true" t="shared" si="37" ref="G436:G499">B436*$F$24+C436*$G$24+D436*$H$24</f>
        <v>104356.52338318055</v>
      </c>
      <c r="I436" s="113">
        <f aca="true" t="shared" si="38" ref="I436:I499">SUM(E436:G436)</f>
        <v>142046.43484558573</v>
      </c>
    </row>
    <row r="437" spans="1:9" ht="12.75">
      <c r="A437" s="16">
        <v>387</v>
      </c>
      <c r="B437" s="109">
        <f ca="1" t="shared" si="34"/>
        <v>-0.738956308567094</v>
      </c>
      <c r="C437" s="109">
        <f ca="1" t="shared" si="34"/>
        <v>-0.5139394034789262</v>
      </c>
      <c r="D437" s="109">
        <f ca="1" t="shared" si="34"/>
        <v>0.33579297414012876</v>
      </c>
      <c r="E437" s="79">
        <f t="shared" si="35"/>
        <v>-55421.72314253206</v>
      </c>
      <c r="F437" s="79">
        <f t="shared" si="36"/>
        <v>-20470.762944005623</v>
      </c>
      <c r="G437" s="79">
        <f t="shared" si="37"/>
        <v>-31218.347552050833</v>
      </c>
      <c r="I437" s="113">
        <f t="shared" si="38"/>
        <v>-107110.83363858852</v>
      </c>
    </row>
    <row r="438" spans="1:9" ht="12.75">
      <c r="A438" s="16">
        <v>388</v>
      </c>
      <c r="B438" s="109">
        <f ca="1" t="shared" si="34"/>
        <v>0.39080147974832213</v>
      </c>
      <c r="C438" s="109">
        <f ca="1" t="shared" si="34"/>
        <v>-0.7468164799586414</v>
      </c>
      <c r="D438" s="109">
        <f ca="1" t="shared" si="34"/>
        <v>0.6377085545285237</v>
      </c>
      <c r="E438" s="79">
        <f t="shared" si="35"/>
        <v>29310.11098112416</v>
      </c>
      <c r="F438" s="79">
        <f t="shared" si="36"/>
        <v>-18762.04732353556</v>
      </c>
      <c r="G438" s="79">
        <f t="shared" si="37"/>
        <v>-1214.4067405499372</v>
      </c>
      <c r="I438" s="113">
        <f t="shared" si="38"/>
        <v>9333.656917038661</v>
      </c>
    </row>
    <row r="439" spans="1:9" ht="12.75">
      <c r="A439" s="16">
        <v>389</v>
      </c>
      <c r="B439" s="109">
        <f ca="1" t="shared" si="34"/>
        <v>0.9588204719578479</v>
      </c>
      <c r="C439" s="109">
        <f ca="1" t="shared" si="34"/>
        <v>1.263097898058298</v>
      </c>
      <c r="D439" s="109">
        <f ca="1" t="shared" si="34"/>
        <v>0.37132416172922933</v>
      </c>
      <c r="E439" s="79">
        <f t="shared" si="35"/>
        <v>71911.53539683859</v>
      </c>
      <c r="F439" s="79">
        <f t="shared" si="36"/>
        <v>43880.83196825423</v>
      </c>
      <c r="G439" s="79">
        <f t="shared" si="37"/>
        <v>131194.9441178962</v>
      </c>
      <c r="I439" s="113">
        <f t="shared" si="38"/>
        <v>246987.31148298903</v>
      </c>
    </row>
    <row r="440" spans="1:9" ht="12.75">
      <c r="A440" s="16">
        <v>390</v>
      </c>
      <c r="B440" s="109">
        <f ca="1" t="shared" si="34"/>
        <v>0.09545419729151702</v>
      </c>
      <c r="C440" s="109">
        <f ca="1" t="shared" si="34"/>
        <v>1.214025501664906</v>
      </c>
      <c r="D440" s="109">
        <f ca="1" t="shared" si="34"/>
        <v>1.006848149380275</v>
      </c>
      <c r="E440" s="79">
        <f t="shared" si="35"/>
        <v>7159.064796863777</v>
      </c>
      <c r="F440" s="79">
        <f t="shared" si="36"/>
        <v>35980.160603331016</v>
      </c>
      <c r="G440" s="79">
        <f t="shared" si="37"/>
        <v>147123.3880405745</v>
      </c>
      <c r="I440" s="113">
        <f t="shared" si="38"/>
        <v>190262.6134407693</v>
      </c>
    </row>
    <row r="441" spans="1:9" ht="12.75">
      <c r="A441" s="16">
        <v>391</v>
      </c>
      <c r="B441" s="109">
        <f ca="1" t="shared" si="34"/>
        <v>1.5119017232576928</v>
      </c>
      <c r="C441" s="109">
        <f ca="1" t="shared" si="34"/>
        <v>0.7210710818005632</v>
      </c>
      <c r="D441" s="109">
        <f ca="1" t="shared" si="34"/>
        <v>-0.4099248021457206</v>
      </c>
      <c r="E441" s="79">
        <f t="shared" si="35"/>
        <v>113392.62924432696</v>
      </c>
      <c r="F441" s="79">
        <f t="shared" si="36"/>
        <v>32284.485108772802</v>
      </c>
      <c r="G441" s="79">
        <f t="shared" si="37"/>
        <v>58911.80002942474</v>
      </c>
      <c r="I441" s="113">
        <f t="shared" si="38"/>
        <v>204588.91438252453</v>
      </c>
    </row>
    <row r="442" spans="1:9" ht="12.75">
      <c r="A442" s="16">
        <v>392</v>
      </c>
      <c r="B442" s="109">
        <f ca="1" t="shared" si="34"/>
        <v>1.0330876819376495</v>
      </c>
      <c r="C442" s="109">
        <f ca="1" t="shared" si="34"/>
        <v>0.029597169160351558</v>
      </c>
      <c r="D442" s="109">
        <f ca="1" t="shared" si="34"/>
        <v>-0.15868268119847656</v>
      </c>
      <c r="E442" s="79">
        <f t="shared" si="35"/>
        <v>77481.57614532372</v>
      </c>
      <c r="F442" s="79">
        <f t="shared" si="36"/>
        <v>8607.877688929311</v>
      </c>
      <c r="G442" s="79">
        <f t="shared" si="37"/>
        <v>16608.80927351208</v>
      </c>
      <c r="I442" s="113">
        <f t="shared" si="38"/>
        <v>102698.26310776512</v>
      </c>
    </row>
    <row r="443" spans="1:9" ht="12.75">
      <c r="A443" s="16">
        <v>393</v>
      </c>
      <c r="B443" s="109">
        <f ca="1" t="shared" si="34"/>
        <v>-0.3831441248948645</v>
      </c>
      <c r="C443" s="109">
        <f ca="1" t="shared" si="34"/>
        <v>0.8031929651948122</v>
      </c>
      <c r="D443" s="109">
        <f ca="1" t="shared" si="34"/>
        <v>1.5450297291503041</v>
      </c>
      <c r="E443" s="79">
        <f t="shared" si="35"/>
        <v>-28735.809367114838</v>
      </c>
      <c r="F443" s="79">
        <f t="shared" si="36"/>
        <v>20457.066398216975</v>
      </c>
      <c r="G443" s="79">
        <f t="shared" si="37"/>
        <v>141700.26728779913</v>
      </c>
      <c r="I443" s="113">
        <f t="shared" si="38"/>
        <v>133421.52431890127</v>
      </c>
    </row>
    <row r="444" spans="1:9" ht="12.75">
      <c r="A444" s="16">
        <v>394</v>
      </c>
      <c r="B444" s="109">
        <f ca="1" t="shared" si="34"/>
        <v>0.12435707894631806</v>
      </c>
      <c r="C444" s="109">
        <f ca="1" t="shared" si="34"/>
        <v>1.6197082212689935</v>
      </c>
      <c r="D444" s="109">
        <f ca="1" t="shared" si="34"/>
        <v>-0.940721828949356</v>
      </c>
      <c r="E444" s="79">
        <f t="shared" si="35"/>
        <v>9326.780920973855</v>
      </c>
      <c r="F444" s="79">
        <f t="shared" si="36"/>
        <v>47980.95034227276</v>
      </c>
      <c r="G444" s="79">
        <f t="shared" si="37"/>
        <v>53380.42663048489</v>
      </c>
      <c r="I444" s="113">
        <f t="shared" si="38"/>
        <v>110688.1578937315</v>
      </c>
    </row>
    <row r="445" spans="1:9" ht="12.75">
      <c r="A445" s="16">
        <v>395</v>
      </c>
      <c r="B445" s="109">
        <f ca="1" t="shared" si="34"/>
        <v>-1.7602205393310193</v>
      </c>
      <c r="C445" s="109">
        <f ca="1" t="shared" si="34"/>
        <v>-0.9233114979991426</v>
      </c>
      <c r="D445" s="109">
        <f ca="1" t="shared" si="34"/>
        <v>-2.6088167604564143</v>
      </c>
      <c r="E445" s="79">
        <f t="shared" si="35"/>
        <v>-132016.54044982645</v>
      </c>
      <c r="F445" s="79">
        <f t="shared" si="36"/>
        <v>-40021.42945832641</v>
      </c>
      <c r="G445" s="79">
        <f t="shared" si="37"/>
        <v>-267233.3923692395</v>
      </c>
      <c r="I445" s="113">
        <f t="shared" si="38"/>
        <v>-439271.36227739236</v>
      </c>
    </row>
    <row r="446" spans="1:9" ht="12.75">
      <c r="A446" s="16">
        <v>396</v>
      </c>
      <c r="B446" s="109">
        <f ca="1" t="shared" si="34"/>
        <v>-1.208250046394487</v>
      </c>
      <c r="C446" s="109">
        <f ca="1" t="shared" si="34"/>
        <v>-0.041539694319085524</v>
      </c>
      <c r="D446" s="109">
        <f ca="1" t="shared" si="34"/>
        <v>-0.04629930151093513</v>
      </c>
      <c r="E446" s="79">
        <f t="shared" si="35"/>
        <v>-90618.75347958652</v>
      </c>
      <c r="F446" s="79">
        <f t="shared" si="36"/>
        <v>-10268.49443024139</v>
      </c>
      <c r="G446" s="79">
        <f t="shared" si="37"/>
        <v>-34393.37973630949</v>
      </c>
      <c r="I446" s="113">
        <f t="shared" si="38"/>
        <v>-135280.6276461374</v>
      </c>
    </row>
    <row r="447" spans="1:9" ht="12.75">
      <c r="A447" s="16">
        <v>397</v>
      </c>
      <c r="B447" s="109">
        <f ca="1" t="shared" si="34"/>
        <v>0.18368886311260618</v>
      </c>
      <c r="C447" s="109">
        <f ca="1" t="shared" si="34"/>
        <v>-0.042150838264601254</v>
      </c>
      <c r="D447" s="109">
        <f ca="1" t="shared" si="34"/>
        <v>-0.4769331123376416</v>
      </c>
      <c r="E447" s="79">
        <f t="shared" si="35"/>
        <v>13776.664733445463</v>
      </c>
      <c r="F447" s="79">
        <f t="shared" si="36"/>
        <v>153.29526363842388</v>
      </c>
      <c r="G447" s="79">
        <f t="shared" si="37"/>
        <v>-28306.453474385868</v>
      </c>
      <c r="I447" s="113">
        <f t="shared" si="38"/>
        <v>-14376.493477301981</v>
      </c>
    </row>
    <row r="448" spans="1:9" ht="12.75">
      <c r="A448" s="16">
        <v>398</v>
      </c>
      <c r="B448" s="109">
        <f ca="1" t="shared" si="34"/>
        <v>-0.6124770045303776</v>
      </c>
      <c r="C448" s="109">
        <f ca="1" t="shared" si="34"/>
        <v>-1.2458829588517464</v>
      </c>
      <c r="D448" s="109">
        <f ca="1" t="shared" si="34"/>
        <v>0.09097601812698164</v>
      </c>
      <c r="E448" s="79">
        <f t="shared" si="35"/>
        <v>-45935.775339778316</v>
      </c>
      <c r="F448" s="79">
        <f t="shared" si="36"/>
        <v>-40783.20716615109</v>
      </c>
      <c r="G448" s="79">
        <f t="shared" si="37"/>
        <v>-92897.35506107734</v>
      </c>
      <c r="I448" s="113">
        <f t="shared" si="38"/>
        <v>-179616.33756700676</v>
      </c>
    </row>
    <row r="449" spans="1:9" ht="12.75">
      <c r="A449" s="16">
        <v>399</v>
      </c>
      <c r="B449" s="109">
        <f ca="1" t="shared" si="34"/>
        <v>0.8365434117784492</v>
      </c>
      <c r="C449" s="109">
        <f ca="1" t="shared" si="34"/>
        <v>0.31342386748975093</v>
      </c>
      <c r="D449" s="109">
        <f ca="1" t="shared" si="34"/>
        <v>0.02543134326492988</v>
      </c>
      <c r="E449" s="79">
        <f t="shared" si="35"/>
        <v>62740.75588338369</v>
      </c>
      <c r="F449" s="79">
        <f t="shared" si="36"/>
        <v>15378.216231526312</v>
      </c>
      <c r="G449" s="79">
        <f t="shared" si="37"/>
        <v>42600.13490886234</v>
      </c>
      <c r="I449" s="113">
        <f t="shared" si="38"/>
        <v>120719.10702377233</v>
      </c>
    </row>
    <row r="450" spans="1:9" ht="12.75">
      <c r="A450" s="16">
        <v>400</v>
      </c>
      <c r="B450" s="109">
        <f ca="1" t="shared" si="34"/>
        <v>1.8459273496844295</v>
      </c>
      <c r="C450" s="109">
        <f ca="1" t="shared" si="34"/>
        <v>0.19293815060443464</v>
      </c>
      <c r="D450" s="109">
        <f ca="1" t="shared" si="34"/>
        <v>-0.8330181832307499</v>
      </c>
      <c r="E450" s="79">
        <f t="shared" si="35"/>
        <v>138444.5512263322</v>
      </c>
      <c r="F450" s="79">
        <f t="shared" si="36"/>
        <v>19448.801953675975</v>
      </c>
      <c r="G450" s="79">
        <f t="shared" si="37"/>
        <v>4761.141809440618</v>
      </c>
      <c r="I450" s="113">
        <f t="shared" si="38"/>
        <v>162654.4949894488</v>
      </c>
    </row>
    <row r="451" spans="1:9" ht="12.75">
      <c r="A451" s="16">
        <v>401</v>
      </c>
      <c r="B451" s="109">
        <f ca="1" t="shared" si="34"/>
        <v>-0.7411036818245909</v>
      </c>
      <c r="C451" s="109">
        <f ca="1" t="shared" si="34"/>
        <v>-0.3925060423967268</v>
      </c>
      <c r="D451" s="109">
        <f ca="1" t="shared" si="34"/>
        <v>2.7967279250367794</v>
      </c>
      <c r="E451" s="79">
        <f t="shared" si="35"/>
        <v>-55582.77613684432</v>
      </c>
      <c r="F451" s="79">
        <f t="shared" si="36"/>
        <v>-16959.54785484672</v>
      </c>
      <c r="G451" s="79">
        <f t="shared" si="37"/>
        <v>130820.516383733</v>
      </c>
      <c r="I451" s="113">
        <f t="shared" si="38"/>
        <v>58278.192392041965</v>
      </c>
    </row>
    <row r="452" spans="1:9" ht="12.75">
      <c r="A452" s="16">
        <v>402</v>
      </c>
      <c r="B452" s="109">
        <f ca="1" t="shared" si="34"/>
        <v>1.1032216501213759</v>
      </c>
      <c r="C452" s="109">
        <f ca="1" t="shared" si="34"/>
        <v>0.9650222404856494</v>
      </c>
      <c r="D452" s="109">
        <f ca="1" t="shared" si="34"/>
        <v>1.4348528766764947</v>
      </c>
      <c r="E452" s="79">
        <f t="shared" si="35"/>
        <v>82741.62375910318</v>
      </c>
      <c r="F452" s="79">
        <f t="shared" si="36"/>
        <v>36305.525371815485</v>
      </c>
      <c r="G452" s="79">
        <f t="shared" si="37"/>
        <v>181027.46889948443</v>
      </c>
      <c r="I452" s="113">
        <f t="shared" si="38"/>
        <v>300074.6180304031</v>
      </c>
    </row>
    <row r="453" spans="1:9" ht="12.75">
      <c r="A453" s="16">
        <v>403</v>
      </c>
      <c r="B453" s="109">
        <f ca="1" t="shared" si="34"/>
        <v>2.4261632722732243</v>
      </c>
      <c r="C453" s="109">
        <f ca="1" t="shared" si="34"/>
        <v>1.3827454347132946</v>
      </c>
      <c r="D453" s="109">
        <f ca="1" t="shared" si="34"/>
        <v>-1.9502474948938398</v>
      </c>
      <c r="E453" s="79">
        <f t="shared" si="35"/>
        <v>181962.24542049182</v>
      </c>
      <c r="F453" s="79">
        <f t="shared" si="36"/>
        <v>58361.34984721612</v>
      </c>
      <c r="G453" s="79">
        <f t="shared" si="37"/>
        <v>28931.76771650849</v>
      </c>
      <c r="I453" s="113">
        <f t="shared" si="38"/>
        <v>269255.3629842164</v>
      </c>
    </row>
    <row r="454" spans="1:9" ht="12.75">
      <c r="A454" s="16">
        <v>404</v>
      </c>
      <c r="B454" s="109">
        <f ca="1" t="shared" si="34"/>
        <v>-1.670441910754716</v>
      </c>
      <c r="C454" s="109">
        <f ca="1" t="shared" si="34"/>
        <v>-0.12444833973199773</v>
      </c>
      <c r="D454" s="109">
        <f ca="1" t="shared" si="34"/>
        <v>-0.11581691944191974</v>
      </c>
      <c r="E454" s="79">
        <f t="shared" si="35"/>
        <v>-125283.1433066037</v>
      </c>
      <c r="F454" s="79">
        <f t="shared" si="36"/>
        <v>-16143.211934999294</v>
      </c>
      <c r="G454" s="79">
        <f t="shared" si="37"/>
        <v>-55310.39376883269</v>
      </c>
      <c r="I454" s="113">
        <f t="shared" si="38"/>
        <v>-196736.74901043568</v>
      </c>
    </row>
    <row r="455" spans="1:9" ht="12.75">
      <c r="A455" s="16">
        <v>405</v>
      </c>
      <c r="B455" s="109">
        <f ca="1" t="shared" si="34"/>
        <v>0.7936693480525374</v>
      </c>
      <c r="C455" s="109">
        <f ca="1" t="shared" si="34"/>
        <v>1.3079537748632784</v>
      </c>
      <c r="D455" s="109">
        <f ca="1" t="shared" si="34"/>
        <v>0.6473576708962496</v>
      </c>
      <c r="E455" s="79">
        <f t="shared" si="35"/>
        <v>59525.20110394031</v>
      </c>
      <c r="F455" s="79">
        <f t="shared" si="36"/>
        <v>43945.144017803555</v>
      </c>
      <c r="G455" s="79">
        <f t="shared" si="37"/>
        <v>147560.54645490428</v>
      </c>
      <c r="I455" s="113">
        <f t="shared" si="38"/>
        <v>251030.89157664814</v>
      </c>
    </row>
    <row r="456" spans="1:9" ht="12.75">
      <c r="A456" s="16">
        <v>406</v>
      </c>
      <c r="B456" s="109">
        <f ca="1" t="shared" si="34"/>
        <v>-0.05085919449180247</v>
      </c>
      <c r="C456" s="109">
        <f ca="1" t="shared" si="34"/>
        <v>1.0721661996776817</v>
      </c>
      <c r="D456" s="109">
        <f ca="1" t="shared" si="34"/>
        <v>0.4254134775648728</v>
      </c>
      <c r="E456" s="79">
        <f t="shared" si="35"/>
        <v>-3814.4395868851852</v>
      </c>
      <c r="F456" s="79">
        <f t="shared" si="36"/>
        <v>30762.16980919766</v>
      </c>
      <c r="G456" s="79">
        <f t="shared" si="37"/>
        <v>97718.42237201692</v>
      </c>
      <c r="I456" s="113">
        <f t="shared" si="38"/>
        <v>124666.1525943294</v>
      </c>
    </row>
    <row r="457" spans="1:9" ht="12.75">
      <c r="A457" s="16">
        <v>407</v>
      </c>
      <c r="B457" s="109">
        <f ca="1" t="shared" si="34"/>
        <v>-0.5665669134509514</v>
      </c>
      <c r="C457" s="109">
        <f ca="1" t="shared" si="34"/>
        <v>0.020343329350907477</v>
      </c>
      <c r="D457" s="109">
        <f ca="1" t="shared" si="34"/>
        <v>0.16413059273683095</v>
      </c>
      <c r="E457" s="79">
        <f t="shared" si="35"/>
        <v>-42492.51850882136</v>
      </c>
      <c r="F457" s="79">
        <f t="shared" si="36"/>
        <v>-3658.331532513557</v>
      </c>
      <c r="G457" s="79">
        <f t="shared" si="37"/>
        <v>-1819.5374960771496</v>
      </c>
      <c r="I457" s="113">
        <f t="shared" si="38"/>
        <v>-47970.38753741207</v>
      </c>
    </row>
    <row r="458" spans="1:9" ht="12.75">
      <c r="A458" s="16">
        <v>408</v>
      </c>
      <c r="B458" s="109">
        <f ca="1" t="shared" si="34"/>
        <v>-1.608528525916776</v>
      </c>
      <c r="C458" s="109">
        <f ca="1" t="shared" si="34"/>
        <v>0.28636471750886994</v>
      </c>
      <c r="D458" s="109">
        <f ca="1" t="shared" si="34"/>
        <v>-0.8368716262304219</v>
      </c>
      <c r="E458" s="79">
        <f t="shared" si="35"/>
        <v>-120639.6394437582</v>
      </c>
      <c r="F458" s="79">
        <f t="shared" si="36"/>
        <v>-3745.820580476484</v>
      </c>
      <c r="G458" s="79">
        <f t="shared" si="37"/>
        <v>-71221.12805986669</v>
      </c>
      <c r="I458" s="113">
        <f t="shared" si="38"/>
        <v>-195606.5880841014</v>
      </c>
    </row>
    <row r="459" spans="1:9" ht="12.75">
      <c r="A459" s="16">
        <v>409</v>
      </c>
      <c r="B459" s="109">
        <f ca="1" t="shared" si="34"/>
        <v>1.809301407163146</v>
      </c>
      <c r="C459" s="109">
        <f ca="1" t="shared" si="34"/>
        <v>1.1383762198803207</v>
      </c>
      <c r="D459" s="109">
        <f ca="1" t="shared" si="34"/>
        <v>-0.24825320184881594</v>
      </c>
      <c r="E459" s="79">
        <f t="shared" si="35"/>
        <v>135697.60553723594</v>
      </c>
      <c r="F459" s="79">
        <f t="shared" si="36"/>
        <v>46636.601613586354</v>
      </c>
      <c r="G459" s="79">
        <f t="shared" si="37"/>
        <v>104234.53648361191</v>
      </c>
      <c r="I459" s="113">
        <f t="shared" si="38"/>
        <v>286568.7436344342</v>
      </c>
    </row>
    <row r="460" spans="1:9" ht="12.75">
      <c r="A460" s="16">
        <v>410</v>
      </c>
      <c r="B460" s="109">
        <f ca="1" t="shared" si="34"/>
        <v>-0.1801783348626485</v>
      </c>
      <c r="C460" s="109">
        <f ca="1" t="shared" si="34"/>
        <v>0.34156896061700626</v>
      </c>
      <c r="D460" s="109">
        <f ca="1" t="shared" si="34"/>
        <v>-0.45901758363384304</v>
      </c>
      <c r="E460" s="79">
        <f t="shared" si="35"/>
        <v>-13513.375114698638</v>
      </c>
      <c r="F460" s="79">
        <f t="shared" si="36"/>
        <v>8570.344208912953</v>
      </c>
      <c r="G460" s="79">
        <f t="shared" si="37"/>
        <v>-9944.310367852471</v>
      </c>
      <c r="I460" s="113">
        <f t="shared" si="38"/>
        <v>-14887.341273638156</v>
      </c>
    </row>
    <row r="461" spans="1:9" ht="12.75">
      <c r="A461" s="16">
        <v>411</v>
      </c>
      <c r="B461" s="109">
        <f ca="1" t="shared" si="34"/>
        <v>-1.0380282410608035</v>
      </c>
      <c r="C461" s="109">
        <f ca="1" t="shared" si="34"/>
        <v>-0.5863424340492469</v>
      </c>
      <c r="D461" s="109">
        <f ca="1" t="shared" si="34"/>
        <v>-1.3793288060201214</v>
      </c>
      <c r="E461" s="79">
        <f t="shared" si="35"/>
        <v>-77852.11807956026</v>
      </c>
      <c r="F461" s="79">
        <f t="shared" si="36"/>
        <v>-24816.920424811935</v>
      </c>
      <c r="G461" s="79">
        <f t="shared" si="37"/>
        <v>-150463.1938967317</v>
      </c>
      <c r="I461" s="113">
        <f t="shared" si="38"/>
        <v>-253132.2324011039</v>
      </c>
    </row>
    <row r="462" spans="1:9" ht="12.75">
      <c r="A462" s="16">
        <v>412</v>
      </c>
      <c r="B462" s="109">
        <f ca="1" t="shared" si="34"/>
        <v>1.246389945768429</v>
      </c>
      <c r="C462" s="109">
        <f ca="1" t="shared" si="34"/>
        <v>-0.005525993805961768</v>
      </c>
      <c r="D462" s="109">
        <f ca="1" t="shared" si="34"/>
        <v>0.4156312662696562</v>
      </c>
      <c r="E462" s="79">
        <f t="shared" si="35"/>
        <v>93479.24593263218</v>
      </c>
      <c r="F462" s="79">
        <f t="shared" si="36"/>
        <v>9187.408978400204</v>
      </c>
      <c r="G462" s="79">
        <f t="shared" si="37"/>
        <v>55221.19777137721</v>
      </c>
      <c r="I462" s="113">
        <f t="shared" si="38"/>
        <v>157887.85268240958</v>
      </c>
    </row>
    <row r="463" spans="1:9" ht="12.75">
      <c r="A463" s="16">
        <v>413</v>
      </c>
      <c r="B463" s="109">
        <f ca="1" t="shared" si="34"/>
        <v>0.25585718067210583</v>
      </c>
      <c r="C463" s="109">
        <f ca="1" t="shared" si="34"/>
        <v>-0.8247843502429553</v>
      </c>
      <c r="D463" s="109">
        <f ca="1" t="shared" si="34"/>
        <v>1.3167819513900119</v>
      </c>
      <c r="E463" s="79">
        <f t="shared" si="35"/>
        <v>19189.28855040794</v>
      </c>
      <c r="F463" s="79">
        <f t="shared" si="36"/>
        <v>-22038.89154023524</v>
      </c>
      <c r="G463" s="79">
        <f t="shared" si="37"/>
        <v>32788.36493538505</v>
      </c>
      <c r="I463" s="113">
        <f t="shared" si="38"/>
        <v>29938.761945557748</v>
      </c>
    </row>
    <row r="464" spans="1:9" ht="12.75">
      <c r="A464" s="16">
        <v>414</v>
      </c>
      <c r="B464" s="109">
        <f ca="1" t="shared" si="34"/>
        <v>-1.510057576681536</v>
      </c>
      <c r="C464" s="109">
        <f ca="1" t="shared" si="34"/>
        <v>0.5937874150558851</v>
      </c>
      <c r="D464" s="109">
        <f ca="1" t="shared" si="34"/>
        <v>2.088664475279164</v>
      </c>
      <c r="E464" s="79">
        <f t="shared" si="35"/>
        <v>-113254.31825111521</v>
      </c>
      <c r="F464" s="79">
        <f t="shared" si="36"/>
        <v>5922.533947630936</v>
      </c>
      <c r="G464" s="79">
        <f t="shared" si="37"/>
        <v>134807.83357686852</v>
      </c>
      <c r="I464" s="113">
        <f t="shared" si="38"/>
        <v>27476.04927338424</v>
      </c>
    </row>
    <row r="465" spans="1:9" ht="12.75">
      <c r="A465" s="16">
        <v>415</v>
      </c>
      <c r="B465" s="109">
        <f ca="1" t="shared" si="34"/>
        <v>1.0005607898469795</v>
      </c>
      <c r="C465" s="109">
        <f ca="1" t="shared" si="34"/>
        <v>-0.45509300303574995</v>
      </c>
      <c r="D465" s="109">
        <f ca="1" t="shared" si="34"/>
        <v>1.6875325347188879</v>
      </c>
      <c r="E465" s="79">
        <f t="shared" si="35"/>
        <v>75042.05923852346</v>
      </c>
      <c r="F465" s="79">
        <f t="shared" si="36"/>
        <v>-5715.051239145013</v>
      </c>
      <c r="G465" s="79">
        <f t="shared" si="37"/>
        <v>98597.90748684367</v>
      </c>
      <c r="I465" s="113">
        <f t="shared" si="38"/>
        <v>167924.91548622213</v>
      </c>
    </row>
    <row r="466" spans="1:9" ht="12.75">
      <c r="A466" s="16">
        <v>416</v>
      </c>
      <c r="B466" s="109">
        <f ca="1" t="shared" si="34"/>
        <v>-0.5047431530108069</v>
      </c>
      <c r="C466" s="109">
        <f ca="1" t="shared" si="34"/>
        <v>0.023979473815152294</v>
      </c>
      <c r="D466" s="109">
        <f ca="1" t="shared" si="34"/>
        <v>1.2850107689018255</v>
      </c>
      <c r="E466" s="79">
        <f t="shared" si="35"/>
        <v>-37855.73647581052</v>
      </c>
      <c r="F466" s="79">
        <f t="shared" si="36"/>
        <v>-3089.0328770542887</v>
      </c>
      <c r="G466" s="79">
        <f t="shared" si="37"/>
        <v>69990.14887698254</v>
      </c>
      <c r="I466" s="113">
        <f t="shared" si="38"/>
        <v>29045.37952411773</v>
      </c>
    </row>
    <row r="467" spans="1:9" ht="12.75">
      <c r="A467" s="16">
        <v>417</v>
      </c>
      <c r="B467" s="109">
        <f ca="1" t="shared" si="34"/>
        <v>-2.3414767751459404</v>
      </c>
      <c r="C467" s="109">
        <f ca="1" t="shared" si="34"/>
        <v>-1.8535201297611503</v>
      </c>
      <c r="D467" s="109">
        <f ca="1" t="shared" si="34"/>
        <v>-0.20427412288998698</v>
      </c>
      <c r="E467" s="79">
        <f t="shared" si="35"/>
        <v>-175610.75813594554</v>
      </c>
      <c r="F467" s="79">
        <f t="shared" si="36"/>
        <v>-71400.97027178315</v>
      </c>
      <c r="G467" s="79">
        <f t="shared" si="37"/>
        <v>-193412.89329862385</v>
      </c>
      <c r="I467" s="113">
        <f t="shared" si="38"/>
        <v>-440424.62170635257</v>
      </c>
    </row>
    <row r="468" spans="1:9" ht="12.75">
      <c r="A468" s="16">
        <v>418</v>
      </c>
      <c r="B468" s="109">
        <f ca="1" t="shared" si="34"/>
        <v>-1.9471036920728233</v>
      </c>
      <c r="C468" s="109">
        <f ca="1" t="shared" si="34"/>
        <v>-0.58583017312052</v>
      </c>
      <c r="D468" s="109">
        <f ca="1" t="shared" si="34"/>
        <v>-1.6747098857850702</v>
      </c>
      <c r="E468" s="79">
        <f t="shared" si="35"/>
        <v>-146032.77690546174</v>
      </c>
      <c r="F468" s="79">
        <f t="shared" si="36"/>
        <v>-31620.10647205804</v>
      </c>
      <c r="G468" s="79">
        <f t="shared" si="37"/>
        <v>-190491.3265237438</v>
      </c>
      <c r="I468" s="113">
        <f t="shared" si="38"/>
        <v>-368144.2099012636</v>
      </c>
    </row>
    <row r="469" spans="1:9" ht="12.75">
      <c r="A469" s="16">
        <v>419</v>
      </c>
      <c r="B469" s="109">
        <f ca="1" t="shared" si="34"/>
        <v>0.08798755251557011</v>
      </c>
      <c r="C469" s="109">
        <f ca="1" t="shared" si="34"/>
        <v>-0.581118256180942</v>
      </c>
      <c r="D469" s="109">
        <f ca="1" t="shared" si="34"/>
        <v>1.0866743373674126</v>
      </c>
      <c r="E469" s="79">
        <f t="shared" si="35"/>
        <v>6599.066438667758</v>
      </c>
      <c r="F469" s="79">
        <f t="shared" si="36"/>
        <v>-16220.053318877355</v>
      </c>
      <c r="G469" s="79">
        <f t="shared" si="37"/>
        <v>30847.66536677134</v>
      </c>
      <c r="I469" s="113">
        <f t="shared" si="38"/>
        <v>21226.678486561745</v>
      </c>
    </row>
    <row r="470" spans="1:9" ht="12.75">
      <c r="A470" s="16">
        <v>420</v>
      </c>
      <c r="B470" s="109">
        <f ca="1" t="shared" si="34"/>
        <v>0.1561684164135304</v>
      </c>
      <c r="C470" s="109">
        <f ca="1" t="shared" si="34"/>
        <v>1.8913484538821739</v>
      </c>
      <c r="D470" s="109">
        <f ca="1" t="shared" si="34"/>
        <v>0.05022350057338151</v>
      </c>
      <c r="E470" s="79">
        <f t="shared" si="35"/>
        <v>11712.63123101478</v>
      </c>
      <c r="F470" s="79">
        <f t="shared" si="36"/>
        <v>56109.97110130752</v>
      </c>
      <c r="G470" s="79">
        <f t="shared" si="37"/>
        <v>134429.69819131444</v>
      </c>
      <c r="I470" s="113">
        <f t="shared" si="38"/>
        <v>202252.30052363675</v>
      </c>
    </row>
    <row r="471" spans="1:9" ht="12.75">
      <c r="A471" s="16">
        <v>421</v>
      </c>
      <c r="B471" s="109">
        <f ca="1" t="shared" si="34"/>
        <v>0.513412099178159</v>
      </c>
      <c r="C471" s="109">
        <f ca="1" t="shared" si="34"/>
        <v>-0.45634509228243736</v>
      </c>
      <c r="D471" s="109">
        <f ca="1" t="shared" si="34"/>
        <v>0.8911803878071569</v>
      </c>
      <c r="E471" s="79">
        <f t="shared" si="35"/>
        <v>38505.90743836192</v>
      </c>
      <c r="F471" s="79">
        <f t="shared" si="36"/>
        <v>-9405.03632516406</v>
      </c>
      <c r="G471" s="79">
        <f t="shared" si="37"/>
        <v>37142.466879004365</v>
      </c>
      <c r="I471" s="113">
        <f t="shared" si="38"/>
        <v>66243.33799220223</v>
      </c>
    </row>
    <row r="472" spans="1:9" ht="12.75">
      <c r="A472" s="16">
        <v>422</v>
      </c>
      <c r="B472" s="109">
        <f ca="1" t="shared" si="34"/>
        <v>-0.7869892304235317</v>
      </c>
      <c r="C472" s="109">
        <f ca="1" t="shared" si="34"/>
        <v>0.9590954450616507</v>
      </c>
      <c r="D472" s="109">
        <f ca="1" t="shared" si="34"/>
        <v>-0.9219937180116498</v>
      </c>
      <c r="E472" s="79">
        <f t="shared" si="35"/>
        <v>-59024.19228176488</v>
      </c>
      <c r="F472" s="79">
        <f t="shared" si="36"/>
        <v>21956.785917927242</v>
      </c>
      <c r="G472" s="79">
        <f t="shared" si="37"/>
        <v>-11654.13284014311</v>
      </c>
      <c r="I472" s="113">
        <f t="shared" si="38"/>
        <v>-48721.53920398075</v>
      </c>
    </row>
    <row r="473" spans="1:9" ht="12.75">
      <c r="A473" s="16">
        <v>423</v>
      </c>
      <c r="B473" s="109">
        <f ca="1" t="shared" si="34"/>
        <v>-0.5606517135026405</v>
      </c>
      <c r="C473" s="109">
        <f ca="1" t="shared" si="34"/>
        <v>-0.217906858241603</v>
      </c>
      <c r="D473" s="109">
        <f ca="1" t="shared" si="34"/>
        <v>1.7115729464963527</v>
      </c>
      <c r="E473" s="79">
        <f t="shared" si="35"/>
        <v>-42048.878512698044</v>
      </c>
      <c r="F473" s="79">
        <f t="shared" si="36"/>
        <v>-10534.51009872562</v>
      </c>
      <c r="G473" s="79">
        <f t="shared" si="37"/>
        <v>79021.78079559922</v>
      </c>
      <c r="I473" s="113">
        <f t="shared" si="38"/>
        <v>26438.39218417555</v>
      </c>
    </row>
    <row r="474" spans="1:9" ht="12.75">
      <c r="A474" s="16">
        <v>424</v>
      </c>
      <c r="B474" s="109">
        <f ca="1" t="shared" si="34"/>
        <v>1.1092624478374948</v>
      </c>
      <c r="C474" s="109">
        <f ca="1" t="shared" si="34"/>
        <v>0.3109593607992599</v>
      </c>
      <c r="D474" s="109">
        <f ca="1" t="shared" si="34"/>
        <v>-0.07093312161023016</v>
      </c>
      <c r="E474" s="79">
        <f t="shared" si="35"/>
        <v>83194.6835878121</v>
      </c>
      <c r="F474" s="79">
        <f t="shared" si="36"/>
        <v>17352.02155170249</v>
      </c>
      <c r="G474" s="79">
        <f t="shared" si="37"/>
        <v>42884.658664859366</v>
      </c>
      <c r="I474" s="113">
        <f t="shared" si="38"/>
        <v>143431.36380437395</v>
      </c>
    </row>
    <row r="475" spans="1:9" ht="12.75">
      <c r="A475" s="16">
        <v>425</v>
      </c>
      <c r="B475" s="109">
        <f ca="1" t="shared" si="34"/>
        <v>0.22859650637094797</v>
      </c>
      <c r="C475" s="109">
        <f ca="1" t="shared" si="34"/>
        <v>-1.4304376941091879</v>
      </c>
      <c r="D475" s="109">
        <f ca="1" t="shared" si="34"/>
        <v>-0.05864667790347333</v>
      </c>
      <c r="E475" s="79">
        <f t="shared" si="35"/>
        <v>17144.737977821096</v>
      </c>
      <c r="F475" s="79">
        <f t="shared" si="36"/>
        <v>-39835.98645525957</v>
      </c>
      <c r="G475" s="79">
        <f t="shared" si="37"/>
        <v>-94727.80223361362</v>
      </c>
      <c r="I475" s="113">
        <f t="shared" si="38"/>
        <v>-117419.05071105208</v>
      </c>
    </row>
    <row r="476" spans="1:9" ht="12.75">
      <c r="A476" s="16">
        <v>426</v>
      </c>
      <c r="B476" s="109">
        <f ca="1" t="shared" si="34"/>
        <v>-0.030196479072279375</v>
      </c>
      <c r="C476" s="109">
        <f ca="1" t="shared" si="34"/>
        <v>-2.0364506911935827</v>
      </c>
      <c r="D476" s="109">
        <f ca="1" t="shared" si="34"/>
        <v>-1.1694438792979858</v>
      </c>
      <c r="E476" s="79">
        <f t="shared" si="35"/>
        <v>-2264.735930420953</v>
      </c>
      <c r="F476" s="79">
        <f t="shared" si="36"/>
        <v>-59380.02068578207</v>
      </c>
      <c r="G476" s="79">
        <f t="shared" si="37"/>
        <v>-211217.9574543829</v>
      </c>
      <c r="I476" s="113">
        <f t="shared" si="38"/>
        <v>-272862.7140705859</v>
      </c>
    </row>
    <row r="477" spans="1:9" ht="12.75">
      <c r="A477" s="16">
        <v>427</v>
      </c>
      <c r="B477" s="109">
        <f ca="1" t="shared" si="34"/>
        <v>1.3923711528382516</v>
      </c>
      <c r="C477" s="109">
        <f ca="1" t="shared" si="34"/>
        <v>0.6445691333326218</v>
      </c>
      <c r="D477" s="109">
        <f ca="1" t="shared" si="34"/>
        <v>1.0797557265344313</v>
      </c>
      <c r="E477" s="79">
        <f t="shared" si="35"/>
        <v>104427.83646286887</v>
      </c>
      <c r="F477" s="79">
        <f t="shared" si="36"/>
        <v>29165.82503786133</v>
      </c>
      <c r="G477" s="79">
        <f t="shared" si="37"/>
        <v>144072.19001215283</v>
      </c>
      <c r="I477" s="113">
        <f t="shared" si="38"/>
        <v>277665.85151288303</v>
      </c>
    </row>
    <row r="478" spans="1:9" ht="12.75">
      <c r="A478" s="16">
        <v>428</v>
      </c>
      <c r="B478" s="109">
        <f ca="1" t="shared" si="34"/>
        <v>0.5284316845494232</v>
      </c>
      <c r="C478" s="109">
        <f ca="1" t="shared" si="34"/>
        <v>-2.506881133674457</v>
      </c>
      <c r="D478" s="109">
        <f ca="1" t="shared" si="34"/>
        <v>-0.17266483038745145</v>
      </c>
      <c r="E478" s="79">
        <f t="shared" si="35"/>
        <v>39632.37634120674</v>
      </c>
      <c r="F478" s="79">
        <f t="shared" si="36"/>
        <v>-68855.0789781999</v>
      </c>
      <c r="G478" s="79">
        <f t="shared" si="37"/>
        <v>-167347.94160087474</v>
      </c>
      <c r="I478" s="113">
        <f t="shared" si="38"/>
        <v>-196570.6442378679</v>
      </c>
    </row>
    <row r="479" spans="1:9" ht="12.75">
      <c r="A479" s="16">
        <v>429</v>
      </c>
      <c r="B479" s="109">
        <f ca="1" t="shared" si="34"/>
        <v>-0.06755799746663885</v>
      </c>
      <c r="C479" s="109">
        <f ca="1" t="shared" si="34"/>
        <v>1.3181149744213885</v>
      </c>
      <c r="D479" s="109">
        <f ca="1" t="shared" si="34"/>
        <v>-0.06912683599986275</v>
      </c>
      <c r="E479" s="79">
        <f t="shared" si="35"/>
        <v>-5066.849809997913</v>
      </c>
      <c r="F479" s="79">
        <f t="shared" si="36"/>
        <v>37781.0951014051</v>
      </c>
      <c r="G479" s="79">
        <f t="shared" si="37"/>
        <v>82985.27014950226</v>
      </c>
      <c r="I479" s="113">
        <f t="shared" si="38"/>
        <v>115699.51544090945</v>
      </c>
    </row>
    <row r="480" spans="1:9" ht="12.75">
      <c r="A480" s="16">
        <v>430</v>
      </c>
      <c r="B480" s="109">
        <f ca="1" t="shared" si="34"/>
        <v>-1.3296508394195472</v>
      </c>
      <c r="C480" s="109">
        <f ca="1" t="shared" si="34"/>
        <v>-0.7080820584928789</v>
      </c>
      <c r="D480" s="109">
        <f ca="1" t="shared" si="34"/>
        <v>-0.8505344742288212</v>
      </c>
      <c r="E480" s="79">
        <f t="shared" si="35"/>
        <v>-99723.81295646603</v>
      </c>
      <c r="F480" s="79">
        <f t="shared" si="36"/>
        <v>-30540.306447830502</v>
      </c>
      <c r="G480" s="79">
        <f t="shared" si="37"/>
        <v>-132532.08205036752</v>
      </c>
      <c r="I480" s="113">
        <f t="shared" si="38"/>
        <v>-262796.20145466406</v>
      </c>
    </row>
    <row r="481" spans="1:9" ht="12.75">
      <c r="A481" s="16">
        <v>431</v>
      </c>
      <c r="B481" s="109">
        <f ca="1" t="shared" si="34"/>
        <v>0.6954527487477973</v>
      </c>
      <c r="C481" s="109">
        <f ca="1" t="shared" si="34"/>
        <v>0.15782143823217537</v>
      </c>
      <c r="D481" s="109">
        <f ca="1" t="shared" si="34"/>
        <v>-0.9119114408738436</v>
      </c>
      <c r="E481" s="79">
        <f t="shared" si="35"/>
        <v>52158.956156084794</v>
      </c>
      <c r="F481" s="79">
        <f t="shared" si="36"/>
        <v>9800.194130216363</v>
      </c>
      <c r="G481" s="79">
        <f t="shared" si="37"/>
        <v>-29865.129338400042</v>
      </c>
      <c r="I481" s="113">
        <f t="shared" si="38"/>
        <v>32094.020947901114</v>
      </c>
    </row>
    <row r="482" spans="1:9" ht="12.75">
      <c r="A482" s="16">
        <v>432</v>
      </c>
      <c r="B482" s="109">
        <f ca="1" t="shared" si="34"/>
        <v>-1.0267238955187863</v>
      </c>
      <c r="C482" s="109">
        <f ca="1" t="shared" si="34"/>
        <v>-1.5665776390107222</v>
      </c>
      <c r="D482" s="109">
        <f ca="1" t="shared" si="34"/>
        <v>0.4387872486962746</v>
      </c>
      <c r="E482" s="79">
        <f t="shared" si="35"/>
        <v>-77004.29216390898</v>
      </c>
      <c r="F482" s="79">
        <f t="shared" si="36"/>
        <v>-53205.39751461186</v>
      </c>
      <c r="G482" s="79">
        <f t="shared" si="37"/>
        <v>-102617.05392954889</v>
      </c>
      <c r="I482" s="113">
        <f t="shared" si="38"/>
        <v>-232826.74360806972</v>
      </c>
    </row>
    <row r="483" spans="1:9" ht="12.75">
      <c r="A483" s="16">
        <v>433</v>
      </c>
      <c r="B483" s="109">
        <f ca="1" t="shared" si="34"/>
        <v>-1.1611401832875323</v>
      </c>
      <c r="C483" s="109">
        <f ca="1" t="shared" si="34"/>
        <v>2.4105688734634336</v>
      </c>
      <c r="D483" s="109">
        <f ca="1" t="shared" si="34"/>
        <v>1.420618772451085</v>
      </c>
      <c r="E483" s="79">
        <f t="shared" si="35"/>
        <v>-87085.51374656493</v>
      </c>
      <c r="F483" s="79">
        <f t="shared" si="36"/>
        <v>61312.14688891741</v>
      </c>
      <c r="G483" s="79">
        <f t="shared" si="37"/>
        <v>223867.28953270533</v>
      </c>
      <c r="I483" s="113">
        <f t="shared" si="38"/>
        <v>198093.9226750578</v>
      </c>
    </row>
    <row r="484" spans="1:9" ht="12.75">
      <c r="A484" s="16">
        <v>434</v>
      </c>
      <c r="B484" s="109">
        <f ca="1" t="shared" si="34"/>
        <v>-0.9292929628509559</v>
      </c>
      <c r="C484" s="109">
        <f ca="1" t="shared" si="34"/>
        <v>0.6211699427549602</v>
      </c>
      <c r="D484" s="109">
        <f ca="1" t="shared" si="34"/>
        <v>0.6154293712253194</v>
      </c>
      <c r="E484" s="79">
        <f t="shared" si="35"/>
        <v>-69696.97221382169</v>
      </c>
      <c r="F484" s="79">
        <f t="shared" si="36"/>
        <v>11073.659104527149</v>
      </c>
      <c r="G484" s="79">
        <f t="shared" si="37"/>
        <v>58316.86998558005</v>
      </c>
      <c r="I484" s="113">
        <f t="shared" si="38"/>
        <v>-306.44312371448905</v>
      </c>
    </row>
    <row r="485" spans="1:9" ht="12.75">
      <c r="A485" s="16">
        <v>435</v>
      </c>
      <c r="B485" s="109">
        <f ca="1" t="shared" si="34"/>
        <v>-2.000390818341697</v>
      </c>
      <c r="C485" s="109">
        <f ca="1" t="shared" si="34"/>
        <v>-0.524505185785425</v>
      </c>
      <c r="D485" s="109">
        <f ca="1" t="shared" si="34"/>
        <v>-1.5742903050398271</v>
      </c>
      <c r="E485" s="79">
        <f t="shared" si="35"/>
        <v>-150029.31137562727</v>
      </c>
      <c r="F485" s="79">
        <f t="shared" si="36"/>
        <v>-30238.430009160566</v>
      </c>
      <c r="G485" s="79">
        <f t="shared" si="37"/>
        <v>-181340.34710228158</v>
      </c>
      <c r="I485" s="113">
        <f t="shared" si="38"/>
        <v>-361608.0884870694</v>
      </c>
    </row>
    <row r="486" spans="1:9" ht="12.75">
      <c r="A486" s="16">
        <v>436</v>
      </c>
      <c r="B486" s="109">
        <f ca="1" t="shared" si="34"/>
        <v>0.7521358975505794</v>
      </c>
      <c r="C486" s="109">
        <f ca="1" t="shared" si="34"/>
        <v>1.280582900810109</v>
      </c>
      <c r="D486" s="109">
        <f ca="1" t="shared" si="34"/>
        <v>0.19969530450242268</v>
      </c>
      <c r="E486" s="79">
        <f t="shared" si="35"/>
        <v>56410.192316293454</v>
      </c>
      <c r="F486" s="79">
        <f t="shared" si="36"/>
        <v>42838.591093695875</v>
      </c>
      <c r="G486" s="79">
        <f t="shared" si="37"/>
        <v>116732.53210361689</v>
      </c>
      <c r="I486" s="113">
        <f t="shared" si="38"/>
        <v>215981.3155136062</v>
      </c>
    </row>
    <row r="487" spans="1:9" ht="12.75">
      <c r="A487" s="16">
        <v>437</v>
      </c>
      <c r="B487" s="109">
        <f ca="1" t="shared" si="34"/>
        <v>-1.1903645174716444</v>
      </c>
      <c r="C487" s="109">
        <f ca="1" t="shared" si="34"/>
        <v>0.7713903779644835</v>
      </c>
      <c r="D487" s="109">
        <f ca="1" t="shared" si="34"/>
        <v>-0.21968294653324377</v>
      </c>
      <c r="E487" s="79">
        <f t="shared" si="35"/>
        <v>-89277.33881037333</v>
      </c>
      <c r="F487" s="79">
        <f t="shared" si="36"/>
        <v>13479.13177357084</v>
      </c>
      <c r="G487" s="79">
        <f t="shared" si="37"/>
        <v>10024.327225253768</v>
      </c>
      <c r="I487" s="113">
        <f t="shared" si="38"/>
        <v>-65773.87981154872</v>
      </c>
    </row>
    <row r="488" spans="1:9" ht="12.75">
      <c r="A488" s="16">
        <v>438</v>
      </c>
      <c r="B488" s="109">
        <f ca="1" t="shared" si="34"/>
        <v>-0.6262229444552778</v>
      </c>
      <c r="C488" s="109">
        <f ca="1" t="shared" si="34"/>
        <v>0.6811371567465645</v>
      </c>
      <c r="D488" s="109">
        <f ca="1" t="shared" si="34"/>
        <v>0.5516790667184843</v>
      </c>
      <c r="E488" s="79">
        <f t="shared" si="35"/>
        <v>-46966.72083414584</v>
      </c>
      <c r="F488" s="79">
        <f t="shared" si="36"/>
        <v>15088.57440080428</v>
      </c>
      <c r="G488" s="79">
        <f t="shared" si="37"/>
        <v>65573.10809919955</v>
      </c>
      <c r="I488" s="113">
        <f t="shared" si="38"/>
        <v>33694.961665858</v>
      </c>
    </row>
    <row r="489" spans="1:9" ht="12.75">
      <c r="A489" s="16">
        <v>439</v>
      </c>
      <c r="B489" s="109">
        <f ca="1" t="shared" si="34"/>
        <v>-0.7223639583383676</v>
      </c>
      <c r="C489" s="109">
        <f ca="1" t="shared" si="34"/>
        <v>-0.8614009816316441</v>
      </c>
      <c r="D489" s="109">
        <f ca="1" t="shared" si="34"/>
        <v>-0.2339362028194656</v>
      </c>
      <c r="E489" s="79">
        <f t="shared" si="35"/>
        <v>-54177.29687537757</v>
      </c>
      <c r="F489" s="79">
        <f t="shared" si="36"/>
        <v>-30439.16710953335</v>
      </c>
      <c r="G489" s="79">
        <f t="shared" si="37"/>
        <v>-89891.06984618497</v>
      </c>
      <c r="I489" s="113">
        <f t="shared" si="38"/>
        <v>-174507.5338310959</v>
      </c>
    </row>
    <row r="490" spans="1:9" ht="12.75">
      <c r="A490" s="16">
        <v>440</v>
      </c>
      <c r="B490" s="109">
        <f ca="1" t="shared" si="34"/>
        <v>-1.149302232282373</v>
      </c>
      <c r="C490" s="109">
        <f ca="1" t="shared" si="34"/>
        <v>0.5560842086661328</v>
      </c>
      <c r="D490" s="109">
        <f ca="1" t="shared" si="34"/>
        <v>-0.01451320515045905</v>
      </c>
      <c r="E490" s="79">
        <f t="shared" si="35"/>
        <v>-86197.66742117798</v>
      </c>
      <c r="F490" s="79">
        <f t="shared" si="36"/>
        <v>7533.019852278672</v>
      </c>
      <c r="G490" s="79">
        <f t="shared" si="37"/>
        <v>9306.824646861196</v>
      </c>
      <c r="I490" s="113">
        <f t="shared" si="38"/>
        <v>-69357.82292203812</v>
      </c>
    </row>
    <row r="491" spans="1:9" ht="12.75">
      <c r="A491" s="16">
        <v>441</v>
      </c>
      <c r="B491" s="109">
        <f ca="1" t="shared" si="34"/>
        <v>1.669509891904196</v>
      </c>
      <c r="C491" s="109">
        <f ca="1" t="shared" si="34"/>
        <v>-1.096954171115481</v>
      </c>
      <c r="D491" s="109">
        <f ca="1" t="shared" si="34"/>
        <v>0.6579291504259572</v>
      </c>
      <c r="E491" s="79">
        <f t="shared" si="35"/>
        <v>125213.2418928147</v>
      </c>
      <c r="F491" s="79">
        <f t="shared" si="36"/>
        <v>-19342.315082841178</v>
      </c>
      <c r="G491" s="79">
        <f t="shared" si="37"/>
        <v>6801.097632354926</v>
      </c>
      <c r="I491" s="113">
        <f t="shared" si="38"/>
        <v>112672.02444232845</v>
      </c>
    </row>
    <row r="492" spans="1:9" ht="12.75">
      <c r="A492" s="16">
        <v>442</v>
      </c>
      <c r="B492" s="109">
        <f ca="1" t="shared" si="34"/>
        <v>-0.3006215796950803</v>
      </c>
      <c r="C492" s="109">
        <f ca="1" t="shared" si="34"/>
        <v>-0.39988755340150806</v>
      </c>
      <c r="D492" s="109">
        <f ca="1" t="shared" si="34"/>
        <v>0.4760746207085019</v>
      </c>
      <c r="E492" s="79">
        <f t="shared" si="35"/>
        <v>-22546.61847713102</v>
      </c>
      <c r="F492" s="79">
        <f t="shared" si="36"/>
        <v>-13870.345607810625</v>
      </c>
      <c r="G492" s="79">
        <f t="shared" si="37"/>
        <v>-4341.846725500294</v>
      </c>
      <c r="I492" s="113">
        <f t="shared" si="38"/>
        <v>-40758.81081044194</v>
      </c>
    </row>
    <row r="493" spans="1:9" ht="12.75">
      <c r="A493" s="16">
        <v>443</v>
      </c>
      <c r="B493" s="109">
        <f ca="1" t="shared" si="34"/>
        <v>-0.011630629412822238</v>
      </c>
      <c r="C493" s="109">
        <f ca="1" t="shared" si="34"/>
        <v>-1.2224584245960703</v>
      </c>
      <c r="D493" s="109">
        <f ca="1" t="shared" si="34"/>
        <v>-0.8653091628489273</v>
      </c>
      <c r="E493" s="79">
        <f t="shared" si="35"/>
        <v>-872.2972059616678</v>
      </c>
      <c r="F493" s="79">
        <f t="shared" si="36"/>
        <v>-35596.43811978269</v>
      </c>
      <c r="G493" s="79">
        <f t="shared" si="37"/>
        <v>-136850.04166593647</v>
      </c>
      <c r="I493" s="113">
        <f t="shared" si="38"/>
        <v>-173318.77699168082</v>
      </c>
    </row>
    <row r="494" spans="1:9" ht="12.75">
      <c r="A494" s="16">
        <v>444</v>
      </c>
      <c r="B494" s="109">
        <f ca="1" t="shared" si="34"/>
        <v>-0.20578392327370454</v>
      </c>
      <c r="C494" s="109">
        <f ca="1" t="shared" si="34"/>
        <v>0.6569848037627066</v>
      </c>
      <c r="D494" s="109">
        <f ca="1" t="shared" si="34"/>
        <v>1.1351465580693025</v>
      </c>
      <c r="E494" s="79">
        <f t="shared" si="35"/>
        <v>-15433.79424552784</v>
      </c>
      <c r="F494" s="79">
        <f t="shared" si="36"/>
        <v>17540.30460307955</v>
      </c>
      <c r="G494" s="79">
        <f t="shared" si="37"/>
        <v>110417.45667090412</v>
      </c>
      <c r="I494" s="113">
        <f t="shared" si="38"/>
        <v>112523.96702845584</v>
      </c>
    </row>
    <row r="495" spans="1:9" ht="12.75">
      <c r="A495" s="16">
        <v>445</v>
      </c>
      <c r="B495" s="109">
        <f ca="1" t="shared" si="34"/>
        <v>-1.5266262824182046</v>
      </c>
      <c r="C495" s="109">
        <f ca="1" t="shared" si="34"/>
        <v>0.634900328765287</v>
      </c>
      <c r="D495" s="109">
        <f ca="1" t="shared" si="34"/>
        <v>1.1762586563744466</v>
      </c>
      <c r="E495" s="79">
        <f t="shared" si="35"/>
        <v>-114496.97118136534</v>
      </c>
      <c r="F495" s="79">
        <f t="shared" si="36"/>
        <v>6992.4908804352435</v>
      </c>
      <c r="G495" s="79">
        <f t="shared" si="37"/>
        <v>80128.76745282231</v>
      </c>
      <c r="I495" s="113">
        <f t="shared" si="38"/>
        <v>-27375.71284810778</v>
      </c>
    </row>
    <row r="496" spans="1:9" ht="12.75">
      <c r="A496" s="16">
        <v>446</v>
      </c>
      <c r="B496" s="109">
        <f ca="1" t="shared" si="34"/>
        <v>-1.8510866391262022</v>
      </c>
      <c r="C496" s="109">
        <f ca="1" t="shared" si="34"/>
        <v>0.05956075407051678</v>
      </c>
      <c r="D496" s="109">
        <f ca="1" t="shared" si="34"/>
        <v>-1.5307961887943393</v>
      </c>
      <c r="E496" s="79">
        <f t="shared" si="35"/>
        <v>-138831.49793446515</v>
      </c>
      <c r="F496" s="79">
        <f t="shared" si="36"/>
        <v>-12153.066228926513</v>
      </c>
      <c r="G496" s="79">
        <f t="shared" si="37"/>
        <v>-135676.54371774153</v>
      </c>
      <c r="I496" s="113">
        <f t="shared" si="38"/>
        <v>-286661.1078811332</v>
      </c>
    </row>
    <row r="497" spans="1:9" ht="12.75">
      <c r="A497" s="16">
        <v>447</v>
      </c>
      <c r="B497" s="109">
        <f ca="1" t="shared" si="34"/>
        <v>-0.7087975365030277</v>
      </c>
      <c r="C497" s="109">
        <f ca="1" t="shared" si="34"/>
        <v>0.4902473884135191</v>
      </c>
      <c r="D497" s="109">
        <f ca="1" t="shared" si="34"/>
        <v>-0.18827297189713643</v>
      </c>
      <c r="E497" s="79">
        <f t="shared" si="35"/>
        <v>-53159.815237727074</v>
      </c>
      <c r="F497" s="79">
        <f t="shared" si="36"/>
        <v>8924.418257581583</v>
      </c>
      <c r="G497" s="79">
        <f t="shared" si="37"/>
        <v>4461.469271561862</v>
      </c>
      <c r="I497" s="113">
        <f t="shared" si="38"/>
        <v>-39773.92770858364</v>
      </c>
    </row>
    <row r="498" spans="1:9" ht="12.75">
      <c r="A498" s="16">
        <v>448</v>
      </c>
      <c r="B498" s="109">
        <f ca="1" t="shared" si="34"/>
        <v>0.9056319446454073</v>
      </c>
      <c r="C498" s="109">
        <f ca="1" t="shared" si="34"/>
        <v>0.6439544435267652</v>
      </c>
      <c r="D498" s="109">
        <f ca="1" t="shared" si="34"/>
        <v>0.6974645026388036</v>
      </c>
      <c r="E498" s="79">
        <f t="shared" si="35"/>
        <v>67922.39584840555</v>
      </c>
      <c r="F498" s="79">
        <f t="shared" si="36"/>
        <v>25497.42585105625</v>
      </c>
      <c r="G498" s="79">
        <f t="shared" si="37"/>
        <v>108563.45551967526</v>
      </c>
      <c r="I498" s="113">
        <f t="shared" si="38"/>
        <v>201983.27721913706</v>
      </c>
    </row>
    <row r="499" spans="1:9" ht="12.75">
      <c r="A499" s="16">
        <v>449</v>
      </c>
      <c r="B499" s="109">
        <f aca="true" ca="1" t="shared" si="39" ref="B499:D551">NORMSINV(RAND())</f>
        <v>-0.33246259538183764</v>
      </c>
      <c r="C499" s="109">
        <f ca="1" t="shared" si="39"/>
        <v>2.4585208964630523</v>
      </c>
      <c r="D499" s="109">
        <f ca="1" t="shared" si="39"/>
        <v>-1.4427625636162063</v>
      </c>
      <c r="E499" s="79">
        <f t="shared" si="35"/>
        <v>-24934.694653637824</v>
      </c>
      <c r="F499" s="79">
        <f t="shared" si="36"/>
        <v>68920.1091969187</v>
      </c>
      <c r="G499" s="79">
        <f t="shared" si="37"/>
        <v>67716.66668625214</v>
      </c>
      <c r="I499" s="113">
        <f t="shared" si="38"/>
        <v>111702.08122953301</v>
      </c>
    </row>
    <row r="500" spans="1:9" ht="12.75">
      <c r="A500" s="16">
        <v>450</v>
      </c>
      <c r="B500" s="109">
        <f ca="1" t="shared" si="39"/>
        <v>-0.14855579830334714</v>
      </c>
      <c r="C500" s="109">
        <f ca="1" t="shared" si="39"/>
        <v>0.6463986150922965</v>
      </c>
      <c r="D500" s="109">
        <f ca="1" t="shared" si="39"/>
        <v>2.155195274964651</v>
      </c>
      <c r="E500" s="79">
        <f aca="true" t="shared" si="40" ref="E500:E550">B500*$F$22</f>
        <v>-11141.684872751035</v>
      </c>
      <c r="F500" s="79">
        <f aca="true" t="shared" si="41" ref="F500:F550">B500*$F$23+C500*$G$23</f>
        <v>17662.014547204915</v>
      </c>
      <c r="G500" s="79">
        <f aca="true" t="shared" si="42" ref="G500:G550">B500*$F$24+C500*$G$24+D500*$H$24</f>
        <v>174852.97462678293</v>
      </c>
      <c r="I500" s="113">
        <f aca="true" t="shared" si="43" ref="I500:I550">SUM(E500:G500)</f>
        <v>181373.3043012368</v>
      </c>
    </row>
    <row r="501" spans="1:9" ht="12.75">
      <c r="A501" s="16">
        <v>451</v>
      </c>
      <c r="B501" s="109">
        <f ca="1" t="shared" si="39"/>
        <v>-1.8098002334747099</v>
      </c>
      <c r="C501" s="109">
        <f ca="1" t="shared" si="39"/>
        <v>-1.1931656054803854</v>
      </c>
      <c r="D501" s="109">
        <f ca="1" t="shared" si="39"/>
        <v>-2.3683614262105204</v>
      </c>
      <c r="E501" s="79">
        <f t="shared" si="40"/>
        <v>-135735.01751060324</v>
      </c>
      <c r="F501" s="79">
        <f t="shared" si="41"/>
        <v>-48231.83064575799</v>
      </c>
      <c r="G501" s="79">
        <f t="shared" si="42"/>
        <v>-271576.50068838673</v>
      </c>
      <c r="I501" s="113">
        <f t="shared" si="43"/>
        <v>-455543.348844748</v>
      </c>
    </row>
    <row r="502" spans="1:9" ht="12.75">
      <c r="A502" s="16">
        <v>452</v>
      </c>
      <c r="B502" s="109">
        <f ca="1" t="shared" si="39"/>
        <v>0.22685967486281033</v>
      </c>
      <c r="C502" s="109">
        <f ca="1" t="shared" si="39"/>
        <v>0.16538948120681612</v>
      </c>
      <c r="D502" s="109">
        <f ca="1" t="shared" si="39"/>
        <v>-1.384622629236134</v>
      </c>
      <c r="E502" s="79">
        <f t="shared" si="40"/>
        <v>17014.475614710776</v>
      </c>
      <c r="F502" s="79">
        <f t="shared" si="41"/>
        <v>6505.5778591102035</v>
      </c>
      <c r="G502" s="79">
        <f t="shared" si="42"/>
        <v>-70045.49352638818</v>
      </c>
      <c r="I502" s="113">
        <f t="shared" si="43"/>
        <v>-46525.440052567195</v>
      </c>
    </row>
    <row r="503" spans="1:9" ht="12.75">
      <c r="A503" s="16">
        <v>453</v>
      </c>
      <c r="B503" s="109">
        <f ca="1" t="shared" si="39"/>
        <v>1.0456847046302036</v>
      </c>
      <c r="C503" s="109">
        <f ca="1" t="shared" si="39"/>
        <v>-0.06849225089264857</v>
      </c>
      <c r="D503" s="109">
        <f ca="1" t="shared" si="39"/>
        <v>-0.12333827495562483</v>
      </c>
      <c r="E503" s="79">
        <f t="shared" si="40"/>
        <v>78426.35284726527</v>
      </c>
      <c r="F503" s="79">
        <f t="shared" si="41"/>
        <v>5853.115181840367</v>
      </c>
      <c r="G503" s="79">
        <f t="shared" si="42"/>
        <v>12501.740678139646</v>
      </c>
      <c r="I503" s="113">
        <f t="shared" si="43"/>
        <v>96781.20870724527</v>
      </c>
    </row>
    <row r="504" spans="1:9" ht="12.75">
      <c r="A504" s="16">
        <v>454</v>
      </c>
      <c r="B504" s="109">
        <f ca="1" t="shared" si="39"/>
        <v>-1.2015502272045557</v>
      </c>
      <c r="C504" s="109">
        <f ca="1" t="shared" si="39"/>
        <v>-0.12821028463830408</v>
      </c>
      <c r="D504" s="109">
        <f ca="1" t="shared" si="39"/>
        <v>0.0063447048347965804</v>
      </c>
      <c r="E504" s="79">
        <f t="shared" si="40"/>
        <v>-90116.26704034169</v>
      </c>
      <c r="F504" s="79">
        <f t="shared" si="41"/>
        <v>-12735.79893315915</v>
      </c>
      <c r="G504" s="79">
        <f t="shared" si="42"/>
        <v>-36788.396782813856</v>
      </c>
      <c r="I504" s="113">
        <f t="shared" si="43"/>
        <v>-139640.4627563147</v>
      </c>
    </row>
    <row r="505" spans="1:9" ht="12.75">
      <c r="A505" s="16">
        <v>455</v>
      </c>
      <c r="B505" s="109">
        <f ca="1" t="shared" si="39"/>
        <v>-0.24224532336219207</v>
      </c>
      <c r="C505" s="109">
        <f ca="1" t="shared" si="39"/>
        <v>-0.6265878346127629</v>
      </c>
      <c r="D505" s="109">
        <f ca="1" t="shared" si="39"/>
        <v>-0.14282290897551636</v>
      </c>
      <c r="E505" s="79">
        <f t="shared" si="40"/>
        <v>-18168.399252164407</v>
      </c>
      <c r="F505" s="79">
        <f t="shared" si="41"/>
        <v>-20017.571788151927</v>
      </c>
      <c r="G505" s="79">
        <f t="shared" si="42"/>
        <v>-56951.137538395255</v>
      </c>
      <c r="I505" s="113">
        <f t="shared" si="43"/>
        <v>-95137.10857871159</v>
      </c>
    </row>
    <row r="506" spans="1:9" ht="12.75">
      <c r="A506" s="16">
        <v>456</v>
      </c>
      <c r="B506" s="109">
        <f ca="1" t="shared" si="39"/>
        <v>-1.001530044032283</v>
      </c>
      <c r="C506" s="109">
        <f ca="1" t="shared" si="39"/>
        <v>-0.7019855387387421</v>
      </c>
      <c r="D506" s="109">
        <f ca="1" t="shared" si="39"/>
        <v>2.0713992752804273</v>
      </c>
      <c r="E506" s="79">
        <f t="shared" si="40"/>
        <v>-75114.75330242122</v>
      </c>
      <c r="F506" s="79">
        <f t="shared" si="41"/>
        <v>-27902.312586344047</v>
      </c>
      <c r="G506" s="79">
        <f t="shared" si="42"/>
        <v>58399.98979419439</v>
      </c>
      <c r="I506" s="113">
        <f t="shared" si="43"/>
        <v>-44617.076094570875</v>
      </c>
    </row>
    <row r="507" spans="1:9" ht="12.75">
      <c r="A507" s="16">
        <v>457</v>
      </c>
      <c r="B507" s="109">
        <f ca="1" t="shared" si="39"/>
        <v>0.2689728063739393</v>
      </c>
      <c r="C507" s="109">
        <f ca="1" t="shared" si="39"/>
        <v>0.4501157432047359</v>
      </c>
      <c r="D507" s="109">
        <f ca="1" t="shared" si="39"/>
        <v>0.13601168588108808</v>
      </c>
      <c r="E507" s="79">
        <f t="shared" si="40"/>
        <v>20172.960478045447</v>
      </c>
      <c r="F507" s="79">
        <f t="shared" si="41"/>
        <v>15091.976877537418</v>
      </c>
      <c r="G507" s="79">
        <f t="shared" si="42"/>
        <v>45256.134523342946</v>
      </c>
      <c r="I507" s="113">
        <f t="shared" si="43"/>
        <v>80521.07187892581</v>
      </c>
    </row>
    <row r="508" spans="1:9" ht="12.75">
      <c r="A508" s="16">
        <v>458</v>
      </c>
      <c r="B508" s="109">
        <f ca="1" t="shared" si="39"/>
        <v>-0.8069304715578658</v>
      </c>
      <c r="C508" s="109">
        <f ca="1" t="shared" si="39"/>
        <v>-1.4832029517717915</v>
      </c>
      <c r="D508" s="109">
        <f ca="1" t="shared" si="39"/>
        <v>-0.10244429219375994</v>
      </c>
      <c r="E508" s="79">
        <f t="shared" si="40"/>
        <v>-60519.78536683993</v>
      </c>
      <c r="F508" s="79">
        <f t="shared" si="41"/>
        <v>-49135.131021117726</v>
      </c>
      <c r="G508" s="79">
        <f t="shared" si="42"/>
        <v>-125619.77625386431</v>
      </c>
      <c r="I508" s="113">
        <f t="shared" si="43"/>
        <v>-235274.69264182198</v>
      </c>
    </row>
    <row r="509" spans="1:9" ht="12.75">
      <c r="A509" s="16">
        <v>459</v>
      </c>
      <c r="B509" s="109">
        <f ca="1" t="shared" si="39"/>
        <v>-1.0336045951439115</v>
      </c>
      <c r="C509" s="109">
        <f ca="1" t="shared" si="39"/>
        <v>-1.7657000227457122</v>
      </c>
      <c r="D509" s="109">
        <f ca="1" t="shared" si="39"/>
        <v>0.17266626044686317</v>
      </c>
      <c r="E509" s="79">
        <f t="shared" si="40"/>
        <v>-77520.34463579336</v>
      </c>
      <c r="F509" s="79">
        <f t="shared" si="41"/>
        <v>-59040.985332270844</v>
      </c>
      <c r="G509" s="79">
        <f t="shared" si="42"/>
        <v>-132854.48007829455</v>
      </c>
      <c r="I509" s="113">
        <f t="shared" si="43"/>
        <v>-269415.81004635873</v>
      </c>
    </row>
    <row r="510" spans="1:9" ht="12.75">
      <c r="A510" s="16">
        <v>460</v>
      </c>
      <c r="B510" s="109">
        <f ca="1" t="shared" si="39"/>
        <v>0.12813729273558444</v>
      </c>
      <c r="C510" s="109">
        <f ca="1" t="shared" si="39"/>
        <v>1.4401858045177</v>
      </c>
      <c r="D510" s="109">
        <f ca="1" t="shared" si="39"/>
        <v>-1.228496556116855</v>
      </c>
      <c r="E510" s="79">
        <f t="shared" si="40"/>
        <v>9610.296955168833</v>
      </c>
      <c r="F510" s="79">
        <f t="shared" si="41"/>
        <v>42794.64696807726</v>
      </c>
      <c r="G510" s="79">
        <f t="shared" si="42"/>
        <v>23364.1499431384</v>
      </c>
      <c r="I510" s="113">
        <f t="shared" si="43"/>
        <v>75769.09386638449</v>
      </c>
    </row>
    <row r="511" spans="1:9" ht="12.75">
      <c r="A511" s="16">
        <v>461</v>
      </c>
      <c r="B511" s="109">
        <f ca="1" t="shared" si="39"/>
        <v>-0.47051165895101443</v>
      </c>
      <c r="C511" s="109">
        <f ca="1" t="shared" si="39"/>
        <v>-0.7075078603997869</v>
      </c>
      <c r="D511" s="109">
        <f ca="1" t="shared" si="39"/>
        <v>-1.3346041017270762</v>
      </c>
      <c r="E511" s="79">
        <f t="shared" si="40"/>
        <v>-35288.37442132608</v>
      </c>
      <c r="F511" s="79">
        <f t="shared" si="41"/>
        <v>-24080.083646926734</v>
      </c>
      <c r="G511" s="79">
        <f t="shared" si="42"/>
        <v>-142360.8900268984</v>
      </c>
      <c r="I511" s="113">
        <f t="shared" si="43"/>
        <v>-201729.34809515125</v>
      </c>
    </row>
    <row r="512" spans="1:9" ht="12.75">
      <c r="A512" s="16">
        <v>462</v>
      </c>
      <c r="B512" s="109">
        <f ca="1" t="shared" si="39"/>
        <v>0.3802603216089445</v>
      </c>
      <c r="C512" s="109">
        <f ca="1" t="shared" si="39"/>
        <v>0.3773780753499749</v>
      </c>
      <c r="D512" s="109">
        <f ca="1" t="shared" si="39"/>
        <v>-0.43531983733961666</v>
      </c>
      <c r="E512" s="79">
        <f t="shared" si="40"/>
        <v>28519.524120670838</v>
      </c>
      <c r="F512" s="79">
        <f t="shared" si="41"/>
        <v>13813.79491997404</v>
      </c>
      <c r="G512" s="79">
        <f t="shared" si="42"/>
        <v>7263.570024840847</v>
      </c>
      <c r="I512" s="113">
        <f t="shared" si="43"/>
        <v>49596.889065485724</v>
      </c>
    </row>
    <row r="513" spans="1:9" ht="12.75">
      <c r="A513" s="16">
        <v>463</v>
      </c>
      <c r="B513" s="109">
        <f ca="1" t="shared" si="39"/>
        <v>1.6955282683662518</v>
      </c>
      <c r="C513" s="109">
        <f ca="1" t="shared" si="39"/>
        <v>0.17720548678979625</v>
      </c>
      <c r="D513" s="109">
        <f ca="1" t="shared" si="39"/>
        <v>0.9114634070709833</v>
      </c>
      <c r="E513" s="79">
        <f t="shared" si="40"/>
        <v>127164.62012746888</v>
      </c>
      <c r="F513" s="79">
        <f t="shared" si="41"/>
        <v>17863.81625669783</v>
      </c>
      <c r="G513" s="79">
        <f t="shared" si="42"/>
        <v>109221.97025396537</v>
      </c>
      <c r="I513" s="113">
        <f t="shared" si="43"/>
        <v>254250.40663813206</v>
      </c>
    </row>
    <row r="514" spans="1:9" ht="12.75">
      <c r="A514" s="16">
        <v>464</v>
      </c>
      <c r="B514" s="109">
        <f ca="1" t="shared" si="39"/>
        <v>0.5101513525016226</v>
      </c>
      <c r="C514" s="109">
        <f ca="1" t="shared" si="39"/>
        <v>-0.26417600659614693</v>
      </c>
      <c r="D514" s="109">
        <f ca="1" t="shared" si="39"/>
        <v>-0.5796707469406848</v>
      </c>
      <c r="E514" s="79">
        <f t="shared" si="40"/>
        <v>38261.35143762169</v>
      </c>
      <c r="F514" s="79">
        <f t="shared" si="41"/>
        <v>-3847.4844113462646</v>
      </c>
      <c r="G514" s="79">
        <f t="shared" si="42"/>
        <v>-41954.425280659634</v>
      </c>
      <c r="I514" s="113">
        <f t="shared" si="43"/>
        <v>-7540.55825438421</v>
      </c>
    </row>
    <row r="515" spans="1:9" ht="12.75">
      <c r="A515" s="16">
        <v>465</v>
      </c>
      <c r="B515" s="109">
        <f ca="1" t="shared" si="39"/>
        <v>0.34385114535088557</v>
      </c>
      <c r="C515" s="109">
        <f ca="1" t="shared" si="39"/>
        <v>0.28976388516182305</v>
      </c>
      <c r="D515" s="109">
        <f ca="1" t="shared" si="39"/>
        <v>0.7591295857500517</v>
      </c>
      <c r="E515" s="79">
        <f t="shared" si="40"/>
        <v>25788.83590131642</v>
      </c>
      <c r="F515" s="79">
        <f t="shared" si="41"/>
        <v>10995.763851862386</v>
      </c>
      <c r="G515" s="79">
        <f t="shared" si="42"/>
        <v>75185.7567884401</v>
      </c>
      <c r="I515" s="113">
        <f t="shared" si="43"/>
        <v>111970.35654161891</v>
      </c>
    </row>
    <row r="516" spans="1:9" ht="12.75">
      <c r="A516" s="16">
        <v>466</v>
      </c>
      <c r="B516" s="109">
        <f ca="1" t="shared" si="39"/>
        <v>0.46116909657252625</v>
      </c>
      <c r="C516" s="109">
        <f ca="1" t="shared" si="39"/>
        <v>1.62796337100003</v>
      </c>
      <c r="D516" s="109">
        <f ca="1" t="shared" si="39"/>
        <v>-0.5891077801777265</v>
      </c>
      <c r="E516" s="79">
        <f t="shared" si="40"/>
        <v>34587.68224293947</v>
      </c>
      <c r="F516" s="79">
        <f t="shared" si="41"/>
        <v>50746.83090518497</v>
      </c>
      <c r="G516" s="79">
        <f t="shared" si="42"/>
        <v>83925.32549975251</v>
      </c>
      <c r="I516" s="113">
        <f t="shared" si="43"/>
        <v>169259.83864787695</v>
      </c>
    </row>
    <row r="517" spans="1:9" ht="12.75">
      <c r="A517" s="16">
        <v>467</v>
      </c>
      <c r="B517" s="109">
        <f ca="1" t="shared" si="39"/>
        <v>-0.7941103763302748</v>
      </c>
      <c r="C517" s="109">
        <f ca="1" t="shared" si="39"/>
        <v>-0.4955487785001923</v>
      </c>
      <c r="D517" s="109">
        <f ca="1" t="shared" si="39"/>
        <v>-0.15165979089001008</v>
      </c>
      <c r="E517" s="79">
        <f t="shared" si="40"/>
        <v>-59558.27822477061</v>
      </c>
      <c r="F517" s="79">
        <f t="shared" si="41"/>
        <v>-20350.219070212108</v>
      </c>
      <c r="G517" s="79">
        <f t="shared" si="42"/>
        <v>-61771.392828091295</v>
      </c>
      <c r="I517" s="113">
        <f t="shared" si="43"/>
        <v>-141679.890123074</v>
      </c>
    </row>
    <row r="518" spans="1:9" ht="12.75">
      <c r="A518" s="16">
        <v>468</v>
      </c>
      <c r="B518" s="109">
        <f ca="1" t="shared" si="39"/>
        <v>-1.1260559519688043</v>
      </c>
      <c r="C518" s="109">
        <f ca="1" t="shared" si="39"/>
        <v>-0.6806385430715631</v>
      </c>
      <c r="D518" s="109">
        <f ca="1" t="shared" si="39"/>
        <v>-0.7952097209615923</v>
      </c>
      <c r="E518" s="79">
        <f t="shared" si="40"/>
        <v>-84454.19639766031</v>
      </c>
      <c r="F518" s="79">
        <f t="shared" si="41"/>
        <v>-28216.182705538864</v>
      </c>
      <c r="G518" s="79">
        <f t="shared" si="42"/>
        <v>-122385.69090284692</v>
      </c>
      <c r="I518" s="113">
        <f t="shared" si="43"/>
        <v>-235056.0700060461</v>
      </c>
    </row>
    <row r="519" spans="1:9" ht="12.75">
      <c r="A519" s="16">
        <v>469</v>
      </c>
      <c r="B519" s="109">
        <f ca="1" t="shared" si="39"/>
        <v>-1.8302689976166526</v>
      </c>
      <c r="C519" s="109">
        <f ca="1" t="shared" si="39"/>
        <v>-0.9400200597155508</v>
      </c>
      <c r="D519" s="109">
        <f ca="1" t="shared" si="39"/>
        <v>0.5272950351950729</v>
      </c>
      <c r="E519" s="79">
        <f t="shared" si="40"/>
        <v>-137270.17482124895</v>
      </c>
      <c r="F519" s="79">
        <f t="shared" si="41"/>
        <v>-41032.13275496912</v>
      </c>
      <c r="G519" s="79">
        <f t="shared" si="42"/>
        <v>-73902.1659773775</v>
      </c>
      <c r="I519" s="113">
        <f t="shared" si="43"/>
        <v>-252204.47355359557</v>
      </c>
    </row>
    <row r="520" spans="1:9" ht="12.75">
      <c r="A520" s="16">
        <v>470</v>
      </c>
      <c r="B520" s="109">
        <f ca="1" t="shared" si="39"/>
        <v>0.4736468269411368</v>
      </c>
      <c r="C520" s="109">
        <f ca="1" t="shared" si="39"/>
        <v>1.1001990790735543</v>
      </c>
      <c r="D520" s="109">
        <f ca="1" t="shared" si="39"/>
        <v>-0.4968820650851674</v>
      </c>
      <c r="E520" s="79">
        <f t="shared" si="40"/>
        <v>35523.51202058526</v>
      </c>
      <c r="F520" s="79">
        <f t="shared" si="41"/>
        <v>35510.24653279313</v>
      </c>
      <c r="G520" s="79">
        <f t="shared" si="42"/>
        <v>54389.10411656926</v>
      </c>
      <c r="I520" s="113">
        <f t="shared" si="43"/>
        <v>125422.86266994764</v>
      </c>
    </row>
    <row r="521" spans="1:9" ht="12.75">
      <c r="A521" s="16">
        <v>471</v>
      </c>
      <c r="B521" s="109">
        <f ca="1" t="shared" si="39"/>
        <v>0.8202101444061809</v>
      </c>
      <c r="C521" s="109">
        <f ca="1" t="shared" si="39"/>
        <v>-0.43779479882274885</v>
      </c>
      <c r="D521" s="109">
        <f ca="1" t="shared" si="39"/>
        <v>1.672172396087293</v>
      </c>
      <c r="E521" s="79">
        <f t="shared" si="40"/>
        <v>61515.760830463565</v>
      </c>
      <c r="F521" s="79">
        <f t="shared" si="41"/>
        <v>-6565.213653679139</v>
      </c>
      <c r="G521" s="79">
        <f t="shared" si="42"/>
        <v>94520.84897640816</v>
      </c>
      <c r="I521" s="113">
        <f t="shared" si="43"/>
        <v>149471.3961531926</v>
      </c>
    </row>
    <row r="522" spans="1:9" ht="12.75">
      <c r="A522" s="16">
        <v>472</v>
      </c>
      <c r="B522" s="109">
        <f ca="1" t="shared" si="39"/>
        <v>1.05311204976229</v>
      </c>
      <c r="C522" s="109">
        <f ca="1" t="shared" si="39"/>
        <v>0.49075417124712273</v>
      </c>
      <c r="D522" s="109">
        <f ca="1" t="shared" si="39"/>
        <v>-0.5229763587450997</v>
      </c>
      <c r="E522" s="79">
        <f t="shared" si="40"/>
        <v>78983.40373217175</v>
      </c>
      <c r="F522" s="79">
        <f t="shared" si="41"/>
        <v>22153.460865631645</v>
      </c>
      <c r="G522" s="79">
        <f t="shared" si="42"/>
        <v>25409.77617000902</v>
      </c>
      <c r="I522" s="113">
        <f t="shared" si="43"/>
        <v>126546.64076781241</v>
      </c>
    </row>
    <row r="523" spans="1:9" ht="12.75">
      <c r="A523" s="16">
        <v>473</v>
      </c>
      <c r="B523" s="109">
        <f ca="1" t="shared" si="39"/>
        <v>1.240959446885209</v>
      </c>
      <c r="C523" s="109">
        <f ca="1" t="shared" si="39"/>
        <v>0.29949619042129283</v>
      </c>
      <c r="D523" s="109">
        <f ca="1" t="shared" si="39"/>
        <v>0.7596469899213496</v>
      </c>
      <c r="E523" s="79">
        <f t="shared" si="40"/>
        <v>93071.95851639067</v>
      </c>
      <c r="F523" s="79">
        <f t="shared" si="41"/>
        <v>18006.77403479581</v>
      </c>
      <c r="G523" s="79">
        <f t="shared" si="42"/>
        <v>97180.92307182247</v>
      </c>
      <c r="I523" s="113">
        <f t="shared" si="43"/>
        <v>208259.65562300896</v>
      </c>
    </row>
    <row r="524" spans="1:9" ht="12.75">
      <c r="A524" s="16">
        <v>474</v>
      </c>
      <c r="B524" s="109">
        <f ca="1" t="shared" si="39"/>
        <v>1.365541854477656</v>
      </c>
      <c r="C524" s="109">
        <f ca="1" t="shared" si="39"/>
        <v>0.315004480694127</v>
      </c>
      <c r="D524" s="109">
        <f ca="1" t="shared" si="39"/>
        <v>1.1445308682653668</v>
      </c>
      <c r="E524" s="79">
        <f t="shared" si="40"/>
        <v>102415.63908582421</v>
      </c>
      <c r="F524" s="79">
        <f t="shared" si="41"/>
        <v>19391.617216400446</v>
      </c>
      <c r="G524" s="79">
        <f t="shared" si="42"/>
        <v>125255.2092653504</v>
      </c>
      <c r="I524" s="113">
        <f t="shared" si="43"/>
        <v>247062.46556757504</v>
      </c>
    </row>
    <row r="525" spans="1:9" ht="12.75">
      <c r="A525" s="16">
        <v>475</v>
      </c>
      <c r="B525" s="109">
        <f ca="1" t="shared" si="39"/>
        <v>-0.40609112590417895</v>
      </c>
      <c r="C525" s="109">
        <f ca="1" t="shared" si="39"/>
        <v>-0.20747048615561453</v>
      </c>
      <c r="D525" s="109">
        <f ca="1" t="shared" si="39"/>
        <v>0.561078962704719</v>
      </c>
      <c r="E525" s="79">
        <f t="shared" si="40"/>
        <v>-30456.834442813422</v>
      </c>
      <c r="F525" s="79">
        <f t="shared" si="41"/>
        <v>-9072.156477108229</v>
      </c>
      <c r="G525" s="79">
        <f t="shared" si="42"/>
        <v>11448.528194488135</v>
      </c>
      <c r="I525" s="113">
        <f t="shared" si="43"/>
        <v>-28080.462725433514</v>
      </c>
    </row>
    <row r="526" spans="1:9" ht="12.75">
      <c r="A526" s="16">
        <v>476</v>
      </c>
      <c r="B526" s="109">
        <f ca="1" t="shared" si="39"/>
        <v>0.015528903432204862</v>
      </c>
      <c r="C526" s="109">
        <f ca="1" t="shared" si="39"/>
        <v>0.6192140531288275</v>
      </c>
      <c r="D526" s="109">
        <f ca="1" t="shared" si="39"/>
        <v>0.20764443943226985</v>
      </c>
      <c r="E526" s="79">
        <f t="shared" si="40"/>
        <v>1164.6677574153646</v>
      </c>
      <c r="F526" s="79">
        <f t="shared" si="41"/>
        <v>18103.009642033114</v>
      </c>
      <c r="G526" s="79">
        <f t="shared" si="42"/>
        <v>55122.94986351042</v>
      </c>
      <c r="I526" s="113">
        <f t="shared" si="43"/>
        <v>74390.6272629589</v>
      </c>
    </row>
    <row r="527" spans="1:9" ht="12.75">
      <c r="A527" s="16">
        <v>477</v>
      </c>
      <c r="B527" s="109">
        <f ca="1" t="shared" si="39"/>
        <v>-0.30533509373039125</v>
      </c>
      <c r="C527" s="109">
        <f ca="1" t="shared" si="39"/>
        <v>-0.683602741178045</v>
      </c>
      <c r="D527" s="109">
        <f ca="1" t="shared" si="39"/>
        <v>0.16099895543687204</v>
      </c>
      <c r="E527" s="79">
        <f t="shared" si="40"/>
        <v>-22900.132029779343</v>
      </c>
      <c r="F527" s="79">
        <f t="shared" si="41"/>
        <v>-22146.878443010242</v>
      </c>
      <c r="G527" s="79">
        <f t="shared" si="42"/>
        <v>-43295.425920952686</v>
      </c>
      <c r="I527" s="113">
        <f t="shared" si="43"/>
        <v>-88342.43639374227</v>
      </c>
    </row>
    <row r="528" spans="1:9" ht="12.75">
      <c r="A528" s="16">
        <v>478</v>
      </c>
      <c r="B528" s="109">
        <f ca="1" t="shared" si="39"/>
        <v>-0.44784737938117525</v>
      </c>
      <c r="C528" s="109">
        <f ca="1" t="shared" si="39"/>
        <v>1.1823934398812606</v>
      </c>
      <c r="D528" s="109">
        <f ca="1" t="shared" si="39"/>
        <v>-0.3044492064998514</v>
      </c>
      <c r="E528" s="79">
        <f t="shared" si="40"/>
        <v>-33588.553453588145</v>
      </c>
      <c r="F528" s="79">
        <f t="shared" si="41"/>
        <v>30986.57041457886</v>
      </c>
      <c r="G528" s="79">
        <f t="shared" si="42"/>
        <v>50082.100399896226</v>
      </c>
      <c r="I528" s="113">
        <f t="shared" si="43"/>
        <v>47480.11736088694</v>
      </c>
    </row>
    <row r="529" spans="1:9" ht="12.75">
      <c r="A529" s="16">
        <v>479</v>
      </c>
      <c r="B529" s="109">
        <f ca="1" t="shared" si="39"/>
        <v>-1.4322952301975134</v>
      </c>
      <c r="C529" s="109">
        <f ca="1" t="shared" si="39"/>
        <v>-0.7569000632760494</v>
      </c>
      <c r="D529" s="109">
        <f ca="1" t="shared" si="39"/>
        <v>-0.8799300463443509</v>
      </c>
      <c r="E529" s="79">
        <f t="shared" si="40"/>
        <v>-107422.1422648135</v>
      </c>
      <c r="F529" s="79">
        <f t="shared" si="41"/>
        <v>-32728.174275067446</v>
      </c>
      <c r="G529" s="79">
        <f t="shared" si="42"/>
        <v>-140101.1792585405</v>
      </c>
      <c r="I529" s="113">
        <f t="shared" si="43"/>
        <v>-280251.49579842144</v>
      </c>
    </row>
    <row r="530" spans="1:9" ht="12.75">
      <c r="A530" s="16">
        <v>480</v>
      </c>
      <c r="B530" s="109">
        <f ca="1" t="shared" si="39"/>
        <v>2.0898537681784104</v>
      </c>
      <c r="C530" s="109">
        <f ca="1" t="shared" si="39"/>
        <v>0.14094913309677848</v>
      </c>
      <c r="D530" s="109">
        <f ca="1" t="shared" si="39"/>
        <v>-1.0411556980056487</v>
      </c>
      <c r="E530" s="79">
        <f t="shared" si="40"/>
        <v>156739.03261338078</v>
      </c>
      <c r="F530" s="79">
        <f t="shared" si="41"/>
        <v>19768.105599934548</v>
      </c>
      <c r="G530" s="79">
        <f t="shared" si="42"/>
        <v>-5968.720995436612</v>
      </c>
      <c r="I530" s="113">
        <f t="shared" si="43"/>
        <v>170538.41721787874</v>
      </c>
    </row>
    <row r="531" spans="1:9" ht="12.75">
      <c r="A531" s="16">
        <v>481</v>
      </c>
      <c r="B531" s="109">
        <f ca="1" t="shared" si="39"/>
        <v>-0.1877008589105975</v>
      </c>
      <c r="C531" s="109">
        <f ca="1" t="shared" si="39"/>
        <v>-0.43992716535943677</v>
      </c>
      <c r="D531" s="109">
        <f ca="1" t="shared" si="39"/>
        <v>0.7719738176316917</v>
      </c>
      <c r="E531" s="79">
        <f t="shared" si="40"/>
        <v>-14077.564418294813</v>
      </c>
      <c r="F531" s="79">
        <f t="shared" si="41"/>
        <v>-14186.485829189496</v>
      </c>
      <c r="G531" s="79">
        <f t="shared" si="42"/>
        <v>14143.716256269196</v>
      </c>
      <c r="I531" s="113">
        <f t="shared" si="43"/>
        <v>-14120.333991215113</v>
      </c>
    </row>
    <row r="532" spans="1:9" ht="12.75">
      <c r="A532" s="16">
        <v>482</v>
      </c>
      <c r="B532" s="109">
        <f ca="1" t="shared" si="39"/>
        <v>1.0840520751287568</v>
      </c>
      <c r="C532" s="109">
        <f ca="1" t="shared" si="39"/>
        <v>0.5678476643088588</v>
      </c>
      <c r="D532" s="109">
        <f ca="1" t="shared" si="39"/>
        <v>0.3637930693775391</v>
      </c>
      <c r="E532" s="79">
        <f t="shared" si="40"/>
        <v>81303.90563465675</v>
      </c>
      <c r="F532" s="79">
        <f t="shared" si="41"/>
        <v>24624.874666348103</v>
      </c>
      <c r="G532" s="79">
        <f t="shared" si="42"/>
        <v>86800.49631691669</v>
      </c>
      <c r="I532" s="113">
        <f t="shared" si="43"/>
        <v>192729.27661792154</v>
      </c>
    </row>
    <row r="533" spans="1:9" ht="12.75">
      <c r="A533" s="16">
        <v>483</v>
      </c>
      <c r="B533" s="109">
        <f ca="1" t="shared" si="39"/>
        <v>0.1931870246155603</v>
      </c>
      <c r="C533" s="109">
        <f ca="1" t="shared" si="39"/>
        <v>-0.36170291453881565</v>
      </c>
      <c r="D533" s="109">
        <f ca="1" t="shared" si="39"/>
        <v>0.01915554642089369</v>
      </c>
      <c r="E533" s="79">
        <f t="shared" si="40"/>
        <v>14489.026846167024</v>
      </c>
      <c r="F533" s="79">
        <f t="shared" si="41"/>
        <v>-9057.61754750968</v>
      </c>
      <c r="G533" s="79">
        <f t="shared" si="42"/>
        <v>-18612.359111218182</v>
      </c>
      <c r="I533" s="113">
        <f t="shared" si="43"/>
        <v>-13180.949812560839</v>
      </c>
    </row>
    <row r="534" spans="1:9" ht="12.75">
      <c r="A534" s="16">
        <v>484</v>
      </c>
      <c r="B534" s="109">
        <f ca="1" t="shared" si="39"/>
        <v>-0.7360928694742714</v>
      </c>
      <c r="C534" s="109">
        <f ca="1" t="shared" si="39"/>
        <v>-1.63989164880538</v>
      </c>
      <c r="D534" s="109">
        <f ca="1" t="shared" si="39"/>
        <v>-1.604213019561115</v>
      </c>
      <c r="E534" s="79">
        <f t="shared" si="40"/>
        <v>-55206.96521057036</v>
      </c>
      <c r="F534" s="79">
        <f t="shared" si="41"/>
        <v>-53155.24436161598</v>
      </c>
      <c r="G534" s="79">
        <f t="shared" si="42"/>
        <v>-228422.32881340053</v>
      </c>
      <c r="I534" s="113">
        <f t="shared" si="43"/>
        <v>-336784.5383855869</v>
      </c>
    </row>
    <row r="535" spans="1:9" ht="12.75">
      <c r="A535" s="16">
        <v>485</v>
      </c>
      <c r="B535" s="109">
        <f ca="1" t="shared" si="39"/>
        <v>0.7732948037733076</v>
      </c>
      <c r="C535" s="109">
        <f ca="1" t="shared" si="39"/>
        <v>-0.63968240183426</v>
      </c>
      <c r="D535" s="109">
        <f ca="1" t="shared" si="39"/>
        <v>-0.43180041053274787</v>
      </c>
      <c r="E535" s="79">
        <f t="shared" si="40"/>
        <v>57997.110282998074</v>
      </c>
      <c r="F535" s="79">
        <f t="shared" si="41"/>
        <v>-12781.383640445565</v>
      </c>
      <c r="G535" s="79">
        <f t="shared" si="42"/>
        <v>-51787.033061844915</v>
      </c>
      <c r="I535" s="113">
        <f t="shared" si="43"/>
        <v>-6571.306419292407</v>
      </c>
    </row>
    <row r="536" spans="1:9" ht="12.75">
      <c r="A536" s="16">
        <v>486</v>
      </c>
      <c r="B536" s="109">
        <f ca="1" t="shared" si="39"/>
        <v>-1.642278517263636</v>
      </c>
      <c r="C536" s="109">
        <f ca="1" t="shared" si="39"/>
        <v>-0.7876980337001989</v>
      </c>
      <c r="D536" s="109">
        <f ca="1" t="shared" si="39"/>
        <v>-0.9012438994626866</v>
      </c>
      <c r="E536" s="79">
        <f t="shared" si="40"/>
        <v>-123170.8887947727</v>
      </c>
      <c r="F536" s="79">
        <f t="shared" si="41"/>
        <v>-35197.64912718626</v>
      </c>
      <c r="G536" s="79">
        <f t="shared" si="42"/>
        <v>-148498.63988750422</v>
      </c>
      <c r="I536" s="113">
        <f t="shared" si="43"/>
        <v>-306867.1778094632</v>
      </c>
    </row>
    <row r="537" spans="1:9" ht="12.75">
      <c r="A537" s="16">
        <v>487</v>
      </c>
      <c r="B537" s="109">
        <f ca="1" t="shared" si="39"/>
        <v>-1.0504027928309245</v>
      </c>
      <c r="C537" s="109">
        <f ca="1" t="shared" si="39"/>
        <v>0.7575977364423174</v>
      </c>
      <c r="D537" s="109">
        <f ca="1" t="shared" si="39"/>
        <v>-1.1179681346273194</v>
      </c>
      <c r="E537" s="79">
        <f t="shared" si="40"/>
        <v>-78780.20946231934</v>
      </c>
      <c r="F537" s="79">
        <f t="shared" si="41"/>
        <v>14128.204676509555</v>
      </c>
      <c r="G537" s="79">
        <f t="shared" si="42"/>
        <v>-43757.70872319267</v>
      </c>
      <c r="I537" s="113">
        <f t="shared" si="43"/>
        <v>-108409.71350900245</v>
      </c>
    </row>
    <row r="538" spans="1:9" ht="12.75">
      <c r="A538" s="16">
        <v>488</v>
      </c>
      <c r="B538" s="109">
        <f ca="1" t="shared" si="39"/>
        <v>1.7788718905982557</v>
      </c>
      <c r="C538" s="109">
        <f ca="1" t="shared" si="39"/>
        <v>1.3386969156425597</v>
      </c>
      <c r="D538" s="109">
        <f ca="1" t="shared" si="39"/>
        <v>1.864070530169922</v>
      </c>
      <c r="E538" s="79">
        <f t="shared" si="40"/>
        <v>133415.39179486918</v>
      </c>
      <c r="F538" s="79">
        <f t="shared" si="41"/>
        <v>52227.17062875844</v>
      </c>
      <c r="G538" s="79">
        <f t="shared" si="42"/>
        <v>249122.02222938262</v>
      </c>
      <c r="I538" s="113">
        <f t="shared" si="43"/>
        <v>434764.58465301024</v>
      </c>
    </row>
    <row r="539" spans="1:9" ht="12.75">
      <c r="A539" s="16">
        <v>489</v>
      </c>
      <c r="B539" s="109">
        <f ca="1" t="shared" si="39"/>
        <v>-0.7266262944860691</v>
      </c>
      <c r="C539" s="109">
        <f ca="1" t="shared" si="39"/>
        <v>1.2410125110359167</v>
      </c>
      <c r="D539" s="109">
        <f ca="1" t="shared" si="39"/>
        <v>0.7183648459834457</v>
      </c>
      <c r="E539" s="79">
        <f t="shared" si="40"/>
        <v>-54496.97208645518</v>
      </c>
      <c r="F539" s="79">
        <f t="shared" si="41"/>
        <v>30598.458698933133</v>
      </c>
      <c r="G539" s="79">
        <f t="shared" si="42"/>
        <v>111378.58942110087</v>
      </c>
      <c r="I539" s="113">
        <f t="shared" si="43"/>
        <v>87480.07603357882</v>
      </c>
    </row>
    <row r="540" spans="1:9" ht="12.75">
      <c r="A540" s="16">
        <v>490</v>
      </c>
      <c r="B540" s="109">
        <f ca="1" t="shared" si="39"/>
        <v>0.04305455354099945</v>
      </c>
      <c r="C540" s="109">
        <f ca="1" t="shared" si="39"/>
        <v>-0.05813328432591909</v>
      </c>
      <c r="D540" s="109">
        <f ca="1" t="shared" si="39"/>
        <v>2.127498234603004</v>
      </c>
      <c r="E540" s="79">
        <f t="shared" si="40"/>
        <v>3229.0915155749585</v>
      </c>
      <c r="F540" s="79">
        <f t="shared" si="41"/>
        <v>-1365.710163852194</v>
      </c>
      <c r="G540" s="79">
        <f t="shared" si="42"/>
        <v>130147.82140975959</v>
      </c>
      <c r="I540" s="113">
        <f t="shared" si="43"/>
        <v>132011.20276148236</v>
      </c>
    </row>
    <row r="541" spans="1:9" ht="12.75">
      <c r="A541" s="16">
        <v>491</v>
      </c>
      <c r="B541" s="109">
        <f ca="1" t="shared" si="39"/>
        <v>2.1860935623607247</v>
      </c>
      <c r="C541" s="109">
        <f ca="1" t="shared" si="39"/>
        <v>0.6643971545109264</v>
      </c>
      <c r="D541" s="109">
        <f ca="1" t="shared" si="39"/>
        <v>-1.3382042564777459</v>
      </c>
      <c r="E541" s="79">
        <f t="shared" si="40"/>
        <v>163957.01717705437</v>
      </c>
      <c r="F541" s="79">
        <f t="shared" si="41"/>
        <v>35694.69507786854</v>
      </c>
      <c r="G541" s="79">
        <f t="shared" si="42"/>
        <v>13049.454218986226</v>
      </c>
      <c r="I541" s="113">
        <f t="shared" si="43"/>
        <v>212701.1664739091</v>
      </c>
    </row>
    <row r="542" spans="1:9" ht="12.75">
      <c r="A542" s="16">
        <v>492</v>
      </c>
      <c r="B542" s="109">
        <f ca="1" t="shared" si="39"/>
        <v>-0.18516852860735278</v>
      </c>
      <c r="C542" s="109">
        <f ca="1" t="shared" si="39"/>
        <v>0.1518448011889918</v>
      </c>
      <c r="D542" s="109">
        <f ca="1" t="shared" si="39"/>
        <v>0.4358525741218633</v>
      </c>
      <c r="E542" s="79">
        <f t="shared" si="40"/>
        <v>-13887.639645551459</v>
      </c>
      <c r="F542" s="79">
        <f t="shared" si="41"/>
        <v>3021.928932043415</v>
      </c>
      <c r="G542" s="79">
        <f t="shared" si="42"/>
        <v>33101.61896403345</v>
      </c>
      <c r="I542" s="113">
        <f t="shared" si="43"/>
        <v>22235.908250525405</v>
      </c>
    </row>
    <row r="543" spans="1:9" ht="12.75">
      <c r="A543" s="16">
        <v>493</v>
      </c>
      <c r="B543" s="109">
        <f ca="1" t="shared" si="39"/>
        <v>-0.4754206150461283</v>
      </c>
      <c r="C543" s="109">
        <f ca="1" t="shared" si="39"/>
        <v>1.3363632908192513</v>
      </c>
      <c r="D543" s="109">
        <f ca="1" t="shared" si="39"/>
        <v>-0.21802156901855063</v>
      </c>
      <c r="E543" s="79">
        <f t="shared" si="40"/>
        <v>-35656.546128459624</v>
      </c>
      <c r="F543" s="79">
        <f t="shared" si="41"/>
        <v>35252.191160848284</v>
      </c>
      <c r="G543" s="79">
        <f t="shared" si="42"/>
        <v>65218.08462283384</v>
      </c>
      <c r="I543" s="113">
        <f t="shared" si="43"/>
        <v>64813.7296552225</v>
      </c>
    </row>
    <row r="544" spans="1:9" ht="12.75">
      <c r="A544" s="16">
        <v>494</v>
      </c>
      <c r="B544" s="109">
        <f ca="1" t="shared" si="39"/>
        <v>-1.0928606254496955</v>
      </c>
      <c r="C544" s="109">
        <f ca="1" t="shared" si="39"/>
        <v>-1.6850254102176265</v>
      </c>
      <c r="D544" s="109">
        <f ca="1" t="shared" si="39"/>
        <v>-0.8929186342845818</v>
      </c>
      <c r="E544" s="79">
        <f t="shared" si="40"/>
        <v>-81964.54690872716</v>
      </c>
      <c r="F544" s="79">
        <f t="shared" si="41"/>
        <v>-57142.01982869163</v>
      </c>
      <c r="G544" s="79">
        <f t="shared" si="42"/>
        <v>-195458.0642912029</v>
      </c>
      <c r="I544" s="113">
        <f t="shared" si="43"/>
        <v>-334564.6310286217</v>
      </c>
    </row>
    <row r="545" spans="1:9" ht="12.75">
      <c r="A545" s="16">
        <v>495</v>
      </c>
      <c r="B545" s="109">
        <f ca="1" t="shared" si="39"/>
        <v>-1.01906738722652</v>
      </c>
      <c r="C545" s="109">
        <f ca="1" t="shared" si="39"/>
        <v>0.2843378829376991</v>
      </c>
      <c r="D545" s="109">
        <f ca="1" t="shared" si="39"/>
        <v>0.8444433978888</v>
      </c>
      <c r="E545" s="79">
        <f t="shared" si="40"/>
        <v>-76430.05404198899</v>
      </c>
      <c r="F545" s="79">
        <f t="shared" si="41"/>
        <v>616.2637356529713</v>
      </c>
      <c r="G545" s="79">
        <f t="shared" si="42"/>
        <v>47785.67410475423</v>
      </c>
      <c r="I545" s="113">
        <f t="shared" si="43"/>
        <v>-28028.116201581783</v>
      </c>
    </row>
    <row r="546" spans="1:9" ht="12.75">
      <c r="A546" s="16">
        <v>496</v>
      </c>
      <c r="B546" s="109">
        <f ca="1" t="shared" si="39"/>
        <v>1.676801478940836</v>
      </c>
      <c r="C546" s="109">
        <f ca="1" t="shared" si="39"/>
        <v>-0.838456969993278</v>
      </c>
      <c r="D546" s="109">
        <f ca="1" t="shared" si="39"/>
        <v>2.147056597780673</v>
      </c>
      <c r="E546" s="79">
        <f t="shared" si="40"/>
        <v>125760.1109205627</v>
      </c>
      <c r="F546" s="79">
        <f t="shared" si="41"/>
        <v>-11778.963017659962</v>
      </c>
      <c r="G546" s="79">
        <f t="shared" si="42"/>
        <v>117536.11271624363</v>
      </c>
      <c r="I546" s="113">
        <f t="shared" si="43"/>
        <v>231517.26061914637</v>
      </c>
    </row>
    <row r="547" spans="1:9" ht="12.75">
      <c r="A547" s="16">
        <v>497</v>
      </c>
      <c r="B547" s="109">
        <f ca="1" t="shared" si="39"/>
        <v>0.8928380899258386</v>
      </c>
      <c r="C547" s="109">
        <f ca="1" t="shared" si="39"/>
        <v>0.18860271424871816</v>
      </c>
      <c r="D547" s="109">
        <f ca="1" t="shared" si="39"/>
        <v>0.36224979554936576</v>
      </c>
      <c r="E547" s="79">
        <f t="shared" si="40"/>
        <v>66962.85674443789</v>
      </c>
      <c r="F547" s="79">
        <f t="shared" si="41"/>
        <v>12174.699459454803</v>
      </c>
      <c r="G547" s="79">
        <f t="shared" si="42"/>
        <v>56580.889690244934</v>
      </c>
      <c r="I547" s="113">
        <f t="shared" si="43"/>
        <v>135718.4458941376</v>
      </c>
    </row>
    <row r="548" spans="1:9" ht="12.75">
      <c r="A548" s="16">
        <v>498</v>
      </c>
      <c r="B548" s="109">
        <f ca="1" t="shared" si="39"/>
        <v>2.205041593294615</v>
      </c>
      <c r="C548" s="109">
        <f ca="1" t="shared" si="39"/>
        <v>0.3857521892801008</v>
      </c>
      <c r="D548" s="109">
        <f ca="1" t="shared" si="39"/>
        <v>-0.9574312367315223</v>
      </c>
      <c r="E548" s="79">
        <f t="shared" si="40"/>
        <v>165378.1194970961</v>
      </c>
      <c r="F548" s="79">
        <f t="shared" si="41"/>
        <v>27742.900486046223</v>
      </c>
      <c r="G548" s="79">
        <f t="shared" si="42"/>
        <v>18515.89562572979</v>
      </c>
      <c r="I548" s="113">
        <f t="shared" si="43"/>
        <v>211636.9156088721</v>
      </c>
    </row>
    <row r="549" spans="1:9" ht="12.75">
      <c r="A549" s="16">
        <v>499</v>
      </c>
      <c r="B549" s="109">
        <f ca="1" t="shared" si="39"/>
        <v>-1.472029468979056</v>
      </c>
      <c r="C549" s="109">
        <f ca="1" t="shared" si="39"/>
        <v>-1.651552043801241</v>
      </c>
      <c r="D549" s="109">
        <f ca="1" t="shared" si="39"/>
        <v>0.6236094008943918</v>
      </c>
      <c r="E549" s="79">
        <f t="shared" si="40"/>
        <v>-110402.21017342921</v>
      </c>
      <c r="F549" s="79">
        <f t="shared" si="41"/>
        <v>-59013.472725120635</v>
      </c>
      <c r="G549" s="79">
        <f t="shared" si="42"/>
        <v>-107366.8045457154</v>
      </c>
      <c r="I549" s="113">
        <f t="shared" si="43"/>
        <v>-276782.4874442652</v>
      </c>
    </row>
    <row r="550" spans="1:9" ht="12.75">
      <c r="A550" s="16">
        <v>500</v>
      </c>
      <c r="B550" s="109">
        <f ca="1" t="shared" si="39"/>
        <v>0.5982255458578354</v>
      </c>
      <c r="C550" s="109">
        <f ca="1" t="shared" si="39"/>
        <v>0.7880918560742698</v>
      </c>
      <c r="D550" s="109">
        <f ca="1" t="shared" si="39"/>
        <v>-1.968390492927535</v>
      </c>
      <c r="E550" s="79">
        <f t="shared" si="40"/>
        <v>44866.915939337654</v>
      </c>
      <c r="F550" s="79">
        <f t="shared" si="41"/>
        <v>27378.69134786381</v>
      </c>
      <c r="G550" s="79">
        <f t="shared" si="42"/>
        <v>-55728.39171351737</v>
      </c>
      <c r="I550" s="113">
        <f t="shared" si="43"/>
        <v>16517.215573684094</v>
      </c>
    </row>
    <row r="551" spans="1:9" ht="12.75">
      <c r="A551" s="16">
        <v>501</v>
      </c>
      <c r="B551" s="109">
        <f ca="1" t="shared" si="39"/>
        <v>-0.33940039094659036</v>
      </c>
      <c r="C551" s="109">
        <f ca="1" t="shared" si="39"/>
        <v>-0.3198605521915694</v>
      </c>
      <c r="D551" s="109">
        <f ca="1" t="shared" si="39"/>
        <v>0.17819909755281255</v>
      </c>
      <c r="E551" s="79">
        <f aca="true" t="shared" si="44" ref="E551:E614">B551*$F$22</f>
        <v>-25455.029320994276</v>
      </c>
      <c r="F551" s="79">
        <f aca="true" t="shared" si="45" ref="F551:F614">B551*$F$23+C551*$G$23</f>
        <v>-11836.612370199351</v>
      </c>
      <c r="G551" s="79">
        <f aca="true" t="shared" si="46" ref="G551:G614">B551*$F$24+C551*$G$24+D551*$H$24</f>
        <v>-18492.80444278143</v>
      </c>
      <c r="I551" s="113">
        <f aca="true" t="shared" si="47" ref="I551:I614">SUM(E551:G551)</f>
        <v>-55784.446133975056</v>
      </c>
    </row>
    <row r="552" spans="1:9" ht="12.75">
      <c r="A552" s="16">
        <v>502</v>
      </c>
      <c r="B552" s="109">
        <f aca="true" ca="1" t="shared" si="48" ref="B552:D615">NORMSINV(RAND())</f>
        <v>0.4812475496565036</v>
      </c>
      <c r="C552" s="109">
        <f ca="1" t="shared" si="48"/>
        <v>-0.5405976039579645</v>
      </c>
      <c r="D552" s="109">
        <f ca="1" t="shared" si="48"/>
        <v>1.239630899444867</v>
      </c>
      <c r="E552" s="79">
        <f t="shared" si="44"/>
        <v>36093.56622423777</v>
      </c>
      <c r="F552" s="79">
        <f t="shared" si="45"/>
        <v>-12093.584756042444</v>
      </c>
      <c r="G552" s="79">
        <f t="shared" si="46"/>
        <v>52486.28090419591</v>
      </c>
      <c r="I552" s="113">
        <f t="shared" si="47"/>
        <v>76486.26237239124</v>
      </c>
    </row>
    <row r="553" spans="1:9" ht="12.75">
      <c r="A553" s="16">
        <v>503</v>
      </c>
      <c r="B553" s="109">
        <f ca="1" t="shared" si="48"/>
        <v>1.0550137162631925</v>
      </c>
      <c r="C553" s="109">
        <f ca="1" t="shared" si="48"/>
        <v>-0.11327581826873823</v>
      </c>
      <c r="D553" s="109">
        <f ca="1" t="shared" si="48"/>
        <v>1.4806047980840589</v>
      </c>
      <c r="E553" s="79">
        <f t="shared" si="44"/>
        <v>79126.02871973944</v>
      </c>
      <c r="F553" s="79">
        <f t="shared" si="45"/>
        <v>4622.237689352636</v>
      </c>
      <c r="G553" s="79">
        <f t="shared" si="46"/>
        <v>110007.68942239994</v>
      </c>
      <c r="I553" s="113">
        <f t="shared" si="47"/>
        <v>193755.95583149203</v>
      </c>
    </row>
    <row r="554" spans="1:9" ht="12.75">
      <c r="A554" s="16">
        <v>504</v>
      </c>
      <c r="B554" s="109">
        <f ca="1" t="shared" si="48"/>
        <v>-0.8131065364340273</v>
      </c>
      <c r="C554" s="109">
        <f ca="1" t="shared" si="48"/>
        <v>0.2935306790103245</v>
      </c>
      <c r="D554" s="109">
        <f ca="1" t="shared" si="48"/>
        <v>-0.8875988744290593</v>
      </c>
      <c r="E554" s="79">
        <f t="shared" si="44"/>
        <v>-60982.990232552045</v>
      </c>
      <c r="F554" s="79">
        <f t="shared" si="45"/>
        <v>2427.996712304358</v>
      </c>
      <c r="G554" s="79">
        <f t="shared" si="46"/>
        <v>-55018.79221280934</v>
      </c>
      <c r="I554" s="113">
        <f t="shared" si="47"/>
        <v>-113573.78573305703</v>
      </c>
    </row>
    <row r="555" spans="1:9" ht="12.75">
      <c r="A555" s="16">
        <v>505</v>
      </c>
      <c r="B555" s="109">
        <f ca="1" t="shared" si="48"/>
        <v>-0.48486772305614523</v>
      </c>
      <c r="C555" s="109">
        <f ca="1" t="shared" si="48"/>
        <v>-0.9396854642431911</v>
      </c>
      <c r="D555" s="109">
        <f ca="1" t="shared" si="48"/>
        <v>-0.01265009658314805</v>
      </c>
      <c r="E555" s="79">
        <f t="shared" si="44"/>
        <v>-36365.07922921089</v>
      </c>
      <c r="F555" s="79">
        <f t="shared" si="45"/>
        <v>-30931.90407557407</v>
      </c>
      <c r="G555" s="79">
        <f t="shared" si="46"/>
        <v>-75692.67866997558</v>
      </c>
      <c r="I555" s="113">
        <f t="shared" si="47"/>
        <v>-142989.66197476053</v>
      </c>
    </row>
    <row r="556" spans="1:9" ht="12.75">
      <c r="A556" s="16">
        <v>506</v>
      </c>
      <c r="B556" s="109">
        <f ca="1" t="shared" si="48"/>
        <v>-1.240662931069802</v>
      </c>
      <c r="C556" s="109">
        <f ca="1" t="shared" si="48"/>
        <v>1.8904302319745687</v>
      </c>
      <c r="D556" s="109">
        <f ca="1" t="shared" si="48"/>
        <v>-0.7859170794539838</v>
      </c>
      <c r="E556" s="79">
        <f t="shared" si="44"/>
        <v>-93049.71983023516</v>
      </c>
      <c r="F556" s="79">
        <f t="shared" si="45"/>
        <v>45607.064059010445</v>
      </c>
      <c r="G556" s="79">
        <f t="shared" si="46"/>
        <v>48903.57977393647</v>
      </c>
      <c r="I556" s="113">
        <f t="shared" si="47"/>
        <v>1460.9240027117557</v>
      </c>
    </row>
    <row r="557" spans="1:9" ht="12.75">
      <c r="A557" s="16">
        <v>507</v>
      </c>
      <c r="B557" s="109">
        <f ca="1" t="shared" si="48"/>
        <v>0.5295808034525165</v>
      </c>
      <c r="C557" s="109">
        <f ca="1" t="shared" si="48"/>
        <v>0.27280675232893814</v>
      </c>
      <c r="D557" s="109">
        <f ca="1" t="shared" si="48"/>
        <v>-2.1228328726024612</v>
      </c>
      <c r="E557" s="79">
        <f t="shared" si="44"/>
        <v>39718.560258938734</v>
      </c>
      <c r="F557" s="79">
        <f t="shared" si="45"/>
        <v>11896.176089665689</v>
      </c>
      <c r="G557" s="79">
        <f t="shared" si="46"/>
        <v>-101775.2926940312</v>
      </c>
      <c r="I557" s="113">
        <f t="shared" si="47"/>
        <v>-50160.55634542678</v>
      </c>
    </row>
    <row r="558" spans="1:9" ht="12.75">
      <c r="A558" s="16">
        <v>508</v>
      </c>
      <c r="B558" s="109">
        <f ca="1" t="shared" si="48"/>
        <v>0.5240463735920264</v>
      </c>
      <c r="C558" s="109">
        <f ca="1" t="shared" si="48"/>
        <v>0.08736243059958243</v>
      </c>
      <c r="D558" s="109">
        <f ca="1" t="shared" si="48"/>
        <v>-1.046912761251702</v>
      </c>
      <c r="E558" s="79">
        <f t="shared" si="44"/>
        <v>39303.478019401984</v>
      </c>
      <c r="F558" s="79">
        <f t="shared" si="45"/>
        <v>6467.997092913078</v>
      </c>
      <c r="G558" s="79">
        <f t="shared" si="46"/>
        <v>-47131.33617743569</v>
      </c>
      <c r="I558" s="113">
        <f t="shared" si="47"/>
        <v>-1359.8610651206254</v>
      </c>
    </row>
    <row r="559" spans="1:9" ht="12.75">
      <c r="A559" s="16">
        <v>509</v>
      </c>
      <c r="B559" s="109">
        <f ca="1" t="shared" si="48"/>
        <v>-0.9245514188043835</v>
      </c>
      <c r="C559" s="109">
        <f ca="1" t="shared" si="48"/>
        <v>-0.5992886907396364</v>
      </c>
      <c r="D559" s="109">
        <f ca="1" t="shared" si="48"/>
        <v>1.001316832049191</v>
      </c>
      <c r="E559" s="79">
        <f t="shared" si="44"/>
        <v>-69341.35641032876</v>
      </c>
      <c r="F559" s="79">
        <f t="shared" si="45"/>
        <v>-24341.899032070818</v>
      </c>
      <c r="G559" s="79">
        <f t="shared" si="46"/>
        <v>236.21500771881256</v>
      </c>
      <c r="I559" s="113">
        <f t="shared" si="47"/>
        <v>-93447.04043468078</v>
      </c>
    </row>
    <row r="560" spans="1:9" ht="12.75">
      <c r="A560" s="16">
        <v>510</v>
      </c>
      <c r="B560" s="109">
        <f ca="1" t="shared" si="48"/>
        <v>0.026484115082053443</v>
      </c>
      <c r="C560" s="109">
        <f ca="1" t="shared" si="48"/>
        <v>-1.3010171783656785</v>
      </c>
      <c r="D560" s="109">
        <f ca="1" t="shared" si="48"/>
        <v>0.4838051658278958</v>
      </c>
      <c r="E560" s="79">
        <f t="shared" si="44"/>
        <v>1986.3086311540083</v>
      </c>
      <c r="F560" s="79">
        <f t="shared" si="45"/>
        <v>-37592.50312393488</v>
      </c>
      <c r="G560" s="79">
        <f t="shared" si="46"/>
        <v>-56874.85622805917</v>
      </c>
      <c r="I560" s="113">
        <f t="shared" si="47"/>
        <v>-92481.05072084005</v>
      </c>
    </row>
    <row r="561" spans="1:9" ht="12.75">
      <c r="A561" s="16">
        <v>511</v>
      </c>
      <c r="B561" s="109">
        <f ca="1" t="shared" si="48"/>
        <v>-1.2238140458604683</v>
      </c>
      <c r="C561" s="109">
        <f ca="1" t="shared" si="48"/>
        <v>0.44970292192693373</v>
      </c>
      <c r="D561" s="109">
        <f ca="1" t="shared" si="48"/>
        <v>-0.41358121617776666</v>
      </c>
      <c r="E561" s="79">
        <f t="shared" si="44"/>
        <v>-91786.05343953511</v>
      </c>
      <c r="F561" s="79">
        <f t="shared" si="45"/>
        <v>3884.0841112752023</v>
      </c>
      <c r="G561" s="79">
        <f t="shared" si="46"/>
        <v>-24595.102064281717</v>
      </c>
      <c r="I561" s="113">
        <f t="shared" si="47"/>
        <v>-112497.07139254162</v>
      </c>
    </row>
    <row r="562" spans="1:9" ht="12.75">
      <c r="A562" s="16">
        <v>512</v>
      </c>
      <c r="B562" s="109">
        <f ca="1" t="shared" si="48"/>
        <v>0.6735557342626286</v>
      </c>
      <c r="C562" s="109">
        <f ca="1" t="shared" si="48"/>
        <v>0.17852066035962683</v>
      </c>
      <c r="D562" s="109">
        <f ca="1" t="shared" si="48"/>
        <v>0.4128886229148889</v>
      </c>
      <c r="E562" s="79">
        <f t="shared" si="44"/>
        <v>50516.68006969715</v>
      </c>
      <c r="F562" s="79">
        <f t="shared" si="45"/>
        <v>10237.224590920605</v>
      </c>
      <c r="G562" s="79">
        <f t="shared" si="46"/>
        <v>53859.63716602324</v>
      </c>
      <c r="I562" s="113">
        <f t="shared" si="47"/>
        <v>114613.54182664098</v>
      </c>
    </row>
    <row r="563" spans="1:9" ht="12.75">
      <c r="A563" s="16">
        <v>513</v>
      </c>
      <c r="B563" s="109">
        <f ca="1" t="shared" si="48"/>
        <v>0.17455611587012976</v>
      </c>
      <c r="C563" s="109">
        <f ca="1" t="shared" si="48"/>
        <v>0.2929961124549738</v>
      </c>
      <c r="D563" s="109">
        <f ca="1" t="shared" si="48"/>
        <v>2.357925035257132</v>
      </c>
      <c r="E563" s="79">
        <f t="shared" si="44"/>
        <v>13091.708690259731</v>
      </c>
      <c r="F563" s="79">
        <f t="shared" si="45"/>
        <v>9819.938849338192</v>
      </c>
      <c r="G563" s="79">
        <f t="shared" si="46"/>
        <v>171366.3488929112</v>
      </c>
      <c r="I563" s="113">
        <f t="shared" si="47"/>
        <v>194277.9964325091</v>
      </c>
    </row>
    <row r="564" spans="1:9" ht="12.75">
      <c r="A564" s="16">
        <v>514</v>
      </c>
      <c r="B564" s="109">
        <f ca="1" t="shared" si="48"/>
        <v>-1.07007004999239</v>
      </c>
      <c r="C564" s="109">
        <f ca="1" t="shared" si="48"/>
        <v>1.705681982173795</v>
      </c>
      <c r="D564" s="109">
        <f ca="1" t="shared" si="48"/>
        <v>-0.3015569497431789</v>
      </c>
      <c r="E564" s="79">
        <f t="shared" si="44"/>
        <v>-80255.25374942926</v>
      </c>
      <c r="F564" s="79">
        <f t="shared" si="45"/>
        <v>41520.05895669581</v>
      </c>
      <c r="G564" s="79">
        <f t="shared" si="46"/>
        <v>70783.33005500253</v>
      </c>
      <c r="I564" s="113">
        <f t="shared" si="47"/>
        <v>32048.135262269076</v>
      </c>
    </row>
    <row r="565" spans="1:9" ht="12.75">
      <c r="A565" s="16">
        <v>515</v>
      </c>
      <c r="B565" s="109">
        <f ca="1" t="shared" si="48"/>
        <v>0.22561799329865495</v>
      </c>
      <c r="C565" s="109">
        <f ca="1" t="shared" si="48"/>
        <v>1.4670668276503243</v>
      </c>
      <c r="D565" s="109">
        <f ca="1" t="shared" si="48"/>
        <v>-1.6424308253343</v>
      </c>
      <c r="E565" s="79">
        <f t="shared" si="44"/>
        <v>16921.349497399122</v>
      </c>
      <c r="F565" s="79">
        <f t="shared" si="45"/>
        <v>44306.57538421281</v>
      </c>
      <c r="G565" s="79">
        <f t="shared" si="46"/>
        <v>1606.496513251841</v>
      </c>
      <c r="I565" s="113">
        <f t="shared" si="47"/>
        <v>62834.42139486378</v>
      </c>
    </row>
    <row r="566" spans="1:9" ht="12.75">
      <c r="A566" s="16">
        <v>516</v>
      </c>
      <c r="B566" s="109">
        <f ca="1" t="shared" si="48"/>
        <v>-0.5125316694030086</v>
      </c>
      <c r="C566" s="109">
        <f ca="1" t="shared" si="48"/>
        <v>0.2515697422656733</v>
      </c>
      <c r="D566" s="109">
        <f ca="1" t="shared" si="48"/>
        <v>-0.7765116928941553</v>
      </c>
      <c r="E566" s="79">
        <f t="shared" si="44"/>
        <v>-38439.875205225646</v>
      </c>
      <c r="F566" s="79">
        <f t="shared" si="45"/>
        <v>3463.453146012272</v>
      </c>
      <c r="G566" s="79">
        <f t="shared" si="46"/>
        <v>-43763.57059929621</v>
      </c>
      <c r="I566" s="113">
        <f t="shared" si="47"/>
        <v>-78739.99265850958</v>
      </c>
    </row>
    <row r="567" spans="1:9" ht="12.75">
      <c r="A567" s="16">
        <v>517</v>
      </c>
      <c r="B567" s="109">
        <f ca="1" t="shared" si="48"/>
        <v>-0.04540564686121723</v>
      </c>
      <c r="C567" s="109">
        <f ca="1" t="shared" si="48"/>
        <v>-0.8343629294938801</v>
      </c>
      <c r="D567" s="109">
        <f ca="1" t="shared" si="48"/>
        <v>-0.42951907287157365</v>
      </c>
      <c r="E567" s="79">
        <f t="shared" si="44"/>
        <v>-3405.423514591292</v>
      </c>
      <c r="F567" s="79">
        <f t="shared" si="45"/>
        <v>-24576.59533112886</v>
      </c>
      <c r="G567" s="79">
        <f t="shared" si="46"/>
        <v>-84220.57139143537</v>
      </c>
      <c r="I567" s="113">
        <f t="shared" si="47"/>
        <v>-112202.59023715553</v>
      </c>
    </row>
    <row r="568" spans="1:9" ht="12.75">
      <c r="A568" s="16">
        <v>518</v>
      </c>
      <c r="B568" s="109">
        <f ca="1" t="shared" si="48"/>
        <v>0.16875107801137912</v>
      </c>
      <c r="C568" s="109">
        <f ca="1" t="shared" si="48"/>
        <v>-0.23821809167947178</v>
      </c>
      <c r="D568" s="109">
        <f ca="1" t="shared" si="48"/>
        <v>0.10052352693120428</v>
      </c>
      <c r="E568" s="79">
        <f t="shared" si="44"/>
        <v>12656.330850853434</v>
      </c>
      <c r="F568" s="79">
        <f t="shared" si="45"/>
        <v>-5653.977178713951</v>
      </c>
      <c r="G568" s="79">
        <f t="shared" si="46"/>
        <v>-5774.629405639574</v>
      </c>
      <c r="I568" s="113">
        <f t="shared" si="47"/>
        <v>1227.7242664999094</v>
      </c>
    </row>
    <row r="569" spans="1:9" ht="12.75">
      <c r="A569" s="16">
        <v>519</v>
      </c>
      <c r="B569" s="109">
        <f ca="1" t="shared" si="48"/>
        <v>1.431419952387127</v>
      </c>
      <c r="C569" s="109">
        <f ca="1" t="shared" si="48"/>
        <v>1.3840965014514746</v>
      </c>
      <c r="D569" s="109">
        <f ca="1" t="shared" si="48"/>
        <v>-0.34284514332756943</v>
      </c>
      <c r="E569" s="79">
        <f t="shared" si="44"/>
        <v>107356.49642903452</v>
      </c>
      <c r="F569" s="79">
        <f t="shared" si="45"/>
        <v>50940.01989039478</v>
      </c>
      <c r="G569" s="79">
        <f t="shared" si="46"/>
        <v>105919.31712713506</v>
      </c>
      <c r="I569" s="113">
        <f t="shared" si="47"/>
        <v>264215.8334465644</v>
      </c>
    </row>
    <row r="570" spans="1:9" ht="12.75">
      <c r="A570" s="16">
        <v>520</v>
      </c>
      <c r="B570" s="109">
        <f ca="1" t="shared" si="48"/>
        <v>-2.3317267809287667</v>
      </c>
      <c r="C570" s="109">
        <f ca="1" t="shared" si="48"/>
        <v>0.17867696272053368</v>
      </c>
      <c r="D570" s="109">
        <f ca="1" t="shared" si="48"/>
        <v>-0.04244258404474345</v>
      </c>
      <c r="E570" s="79">
        <f t="shared" si="44"/>
        <v>-174879.5085696575</v>
      </c>
      <c r="F570" s="79">
        <f t="shared" si="45"/>
        <v>-12297.854099709122</v>
      </c>
      <c r="G570" s="79">
        <f t="shared" si="46"/>
        <v>-45980.17029652552</v>
      </c>
      <c r="I570" s="113">
        <f t="shared" si="47"/>
        <v>-233157.53296589217</v>
      </c>
    </row>
    <row r="571" spans="1:9" ht="12.75">
      <c r="A571" s="16">
        <v>521</v>
      </c>
      <c r="B571" s="109">
        <f ca="1" t="shared" si="48"/>
        <v>0.7104417601274413</v>
      </c>
      <c r="C571" s="109">
        <f ca="1" t="shared" si="48"/>
        <v>-0.5484538077526318</v>
      </c>
      <c r="D571" s="109">
        <f ca="1" t="shared" si="48"/>
        <v>1.9437643178078745</v>
      </c>
      <c r="E571" s="79">
        <f t="shared" si="44"/>
        <v>53283.132009558096</v>
      </c>
      <c r="F571" s="79">
        <f t="shared" si="45"/>
        <v>-10602.830275969096</v>
      </c>
      <c r="G571" s="79">
        <f t="shared" si="46"/>
        <v>101433.85672280383</v>
      </c>
      <c r="I571" s="113">
        <f t="shared" si="47"/>
        <v>144114.15845639282</v>
      </c>
    </row>
    <row r="572" spans="1:9" ht="12.75">
      <c r="A572" s="16">
        <v>522</v>
      </c>
      <c r="B572" s="109">
        <f ca="1" t="shared" si="48"/>
        <v>0.23608202613807816</v>
      </c>
      <c r="C572" s="109">
        <f ca="1" t="shared" si="48"/>
        <v>0.7239092760393291</v>
      </c>
      <c r="D572" s="109">
        <f ca="1" t="shared" si="48"/>
        <v>0.554510482347925</v>
      </c>
      <c r="E572" s="79">
        <f t="shared" si="44"/>
        <v>17706.151960355863</v>
      </c>
      <c r="F572" s="79">
        <f t="shared" si="45"/>
        <v>22798.279473026007</v>
      </c>
      <c r="G572" s="79">
        <f t="shared" si="46"/>
        <v>89115.08862342768</v>
      </c>
      <c r="I572" s="113">
        <f t="shared" si="47"/>
        <v>129619.52005680956</v>
      </c>
    </row>
    <row r="573" spans="1:9" ht="12.75">
      <c r="A573" s="16">
        <v>523</v>
      </c>
      <c r="B573" s="109">
        <f ca="1" t="shared" si="48"/>
        <v>-0.44290844347365976</v>
      </c>
      <c r="C573" s="109">
        <f ca="1" t="shared" si="48"/>
        <v>-0.9120658758233298</v>
      </c>
      <c r="D573" s="109">
        <f ca="1" t="shared" si="48"/>
        <v>1.5520566473973112</v>
      </c>
      <c r="E573" s="79">
        <f t="shared" si="44"/>
        <v>-33218.13326052448</v>
      </c>
      <c r="F573" s="79">
        <f t="shared" si="45"/>
        <v>-29814.932933861237</v>
      </c>
      <c r="G573" s="79">
        <f t="shared" si="46"/>
        <v>25018.44590088028</v>
      </c>
      <c r="I573" s="113">
        <f t="shared" si="47"/>
        <v>-38014.62029350544</v>
      </c>
    </row>
    <row r="574" spans="1:9" ht="12.75">
      <c r="A574" s="16">
        <v>524</v>
      </c>
      <c r="B574" s="109">
        <f ca="1" t="shared" si="48"/>
        <v>0.21420541462232862</v>
      </c>
      <c r="C574" s="109">
        <f ca="1" t="shared" si="48"/>
        <v>0.7307221823241397</v>
      </c>
      <c r="D574" s="109">
        <f ca="1" t="shared" si="48"/>
        <v>-0.4677430475410298</v>
      </c>
      <c r="E574" s="79">
        <f t="shared" si="44"/>
        <v>16065.406096674646</v>
      </c>
      <c r="F574" s="79">
        <f t="shared" si="45"/>
        <v>22832.10193101046</v>
      </c>
      <c r="G574" s="79">
        <f t="shared" si="46"/>
        <v>25126.76275500635</v>
      </c>
      <c r="I574" s="113">
        <f t="shared" si="47"/>
        <v>64024.270782691456</v>
      </c>
    </row>
    <row r="575" spans="1:9" ht="12.75">
      <c r="A575" s="16">
        <v>525</v>
      </c>
      <c r="B575" s="109">
        <f ca="1" t="shared" si="48"/>
        <v>-0.9036711421760062</v>
      </c>
      <c r="C575" s="109">
        <f ca="1" t="shared" si="48"/>
        <v>-1.0923864423884293</v>
      </c>
      <c r="D575" s="109">
        <f ca="1" t="shared" si="48"/>
        <v>-0.4436947186610084</v>
      </c>
      <c r="E575" s="79">
        <f t="shared" si="44"/>
        <v>-67775.33566320046</v>
      </c>
      <c r="F575" s="79">
        <f t="shared" si="45"/>
        <v>-38508.492308768706</v>
      </c>
      <c r="G575" s="79">
        <f t="shared" si="46"/>
        <v>-122895.71110408929</v>
      </c>
      <c r="I575" s="113">
        <f t="shared" si="47"/>
        <v>-229179.53907605846</v>
      </c>
    </row>
    <row r="576" spans="1:9" ht="12.75">
      <c r="A576" s="16">
        <v>526</v>
      </c>
      <c r="B576" s="109">
        <f ca="1" t="shared" si="48"/>
        <v>-0.7817184604579355</v>
      </c>
      <c r="C576" s="109">
        <f ca="1" t="shared" si="48"/>
        <v>0.5350736665823654</v>
      </c>
      <c r="D576" s="109">
        <f ca="1" t="shared" si="48"/>
        <v>0.6796670391906787</v>
      </c>
      <c r="E576" s="79">
        <f t="shared" si="44"/>
        <v>-58628.88453434516</v>
      </c>
      <c r="F576" s="79">
        <f t="shared" si="45"/>
        <v>9679.597044072796</v>
      </c>
      <c r="G576" s="79">
        <f t="shared" si="46"/>
        <v>60031.39554327878</v>
      </c>
      <c r="I576" s="113">
        <f t="shared" si="47"/>
        <v>11082.108053006414</v>
      </c>
    </row>
    <row r="577" spans="1:9" ht="12.75">
      <c r="A577" s="16">
        <v>527</v>
      </c>
      <c r="B577" s="109">
        <f ca="1" t="shared" si="48"/>
        <v>0.5029344248255339</v>
      </c>
      <c r="C577" s="109">
        <f ca="1" t="shared" si="48"/>
        <v>-2.042685204357081</v>
      </c>
      <c r="D577" s="109">
        <f ca="1" t="shared" si="48"/>
        <v>-2.7533802007398327</v>
      </c>
      <c r="E577" s="79">
        <f t="shared" si="44"/>
        <v>37720.08186191504</v>
      </c>
      <c r="F577" s="79">
        <f t="shared" si="45"/>
        <v>-55562.63514895302</v>
      </c>
      <c r="G577" s="79">
        <f t="shared" si="46"/>
        <v>-298030.7249343897</v>
      </c>
      <c r="I577" s="113">
        <f t="shared" si="47"/>
        <v>-315873.2782214277</v>
      </c>
    </row>
    <row r="578" spans="1:9" ht="12.75">
      <c r="A578" s="16">
        <v>528</v>
      </c>
      <c r="B578" s="109">
        <f ca="1" t="shared" si="48"/>
        <v>1.1544580211379207</v>
      </c>
      <c r="C578" s="109">
        <f ca="1" t="shared" si="48"/>
        <v>1.3200154442507381</v>
      </c>
      <c r="D578" s="109">
        <f ca="1" t="shared" si="48"/>
        <v>-1.0948610428884504</v>
      </c>
      <c r="E578" s="79">
        <f t="shared" si="44"/>
        <v>86584.35158534405</v>
      </c>
      <c r="F578" s="79">
        <f t="shared" si="45"/>
        <v>47001.41890093211</v>
      </c>
      <c r="G578" s="79">
        <f t="shared" si="46"/>
        <v>47990.358598428225</v>
      </c>
      <c r="I578" s="113">
        <f t="shared" si="47"/>
        <v>181576.1290847044</v>
      </c>
    </row>
    <row r="579" spans="1:9" ht="12.75">
      <c r="A579" s="16">
        <v>529</v>
      </c>
      <c r="B579" s="109">
        <f ca="1" t="shared" si="48"/>
        <v>-1.9004814091756606</v>
      </c>
      <c r="C579" s="109">
        <f ca="1" t="shared" si="48"/>
        <v>0.05626815913971371</v>
      </c>
      <c r="D579" s="109">
        <f ca="1" t="shared" si="48"/>
        <v>2.0975369325539397</v>
      </c>
      <c r="E579" s="79">
        <f t="shared" si="44"/>
        <v>-142536.10568817455</v>
      </c>
      <c r="F579" s="79">
        <f t="shared" si="45"/>
        <v>-12619.168244293505</v>
      </c>
      <c r="G579" s="79">
        <f t="shared" si="46"/>
        <v>89832.05024422694</v>
      </c>
      <c r="I579" s="113">
        <f t="shared" si="47"/>
        <v>-65323.22368824112</v>
      </c>
    </row>
    <row r="580" spans="1:9" ht="12.75">
      <c r="A580" s="16">
        <v>530</v>
      </c>
      <c r="B580" s="109">
        <f ca="1" t="shared" si="48"/>
        <v>0.8080553626018576</v>
      </c>
      <c r="C580" s="109">
        <f ca="1" t="shared" si="48"/>
        <v>-0.9642506855301094</v>
      </c>
      <c r="D580" s="109">
        <f ca="1" t="shared" si="48"/>
        <v>0.08818863352885861</v>
      </c>
      <c r="E580" s="79">
        <f t="shared" si="44"/>
        <v>60604.15219513932</v>
      </c>
      <c r="F580" s="79">
        <f t="shared" si="45"/>
        <v>-21948.53613019006</v>
      </c>
      <c r="G580" s="79">
        <f t="shared" si="46"/>
        <v>-40336.67215280823</v>
      </c>
      <c r="I580" s="113">
        <f t="shared" si="47"/>
        <v>-1681.0560878589604</v>
      </c>
    </row>
    <row r="581" spans="1:9" ht="12.75">
      <c r="A581" s="16">
        <v>531</v>
      </c>
      <c r="B581" s="109">
        <f ca="1" t="shared" si="48"/>
        <v>0.574661633986929</v>
      </c>
      <c r="C581" s="109">
        <f ca="1" t="shared" si="48"/>
        <v>-1.3765617688904648</v>
      </c>
      <c r="D581" s="109">
        <f ca="1" t="shared" si="48"/>
        <v>-0.48261447070762475</v>
      </c>
      <c r="E581" s="79">
        <f t="shared" si="44"/>
        <v>43099.62254901968</v>
      </c>
      <c r="F581" s="79">
        <f t="shared" si="45"/>
        <v>-35675.54378963748</v>
      </c>
      <c r="G581" s="79">
        <f t="shared" si="46"/>
        <v>-109388.11199164971</v>
      </c>
      <c r="I581" s="113">
        <f t="shared" si="47"/>
        <v>-101964.03323226751</v>
      </c>
    </row>
    <row r="582" spans="1:9" ht="12.75">
      <c r="A582" s="16">
        <v>532</v>
      </c>
      <c r="B582" s="109">
        <f ca="1" t="shared" si="48"/>
        <v>-0.16412798349322427</v>
      </c>
      <c r="C582" s="109">
        <f ca="1" t="shared" si="48"/>
        <v>0.9973948051937018</v>
      </c>
      <c r="D582" s="109">
        <f ca="1" t="shared" si="48"/>
        <v>0.06566328952285849</v>
      </c>
      <c r="E582" s="79">
        <f t="shared" si="44"/>
        <v>-12309.59876199182</v>
      </c>
      <c r="F582" s="79">
        <f t="shared" si="45"/>
        <v>27740.741149618305</v>
      </c>
      <c r="G582" s="79">
        <f t="shared" si="46"/>
        <v>67487.05087306433</v>
      </c>
      <c r="I582" s="113">
        <f t="shared" si="47"/>
        <v>82918.19326069082</v>
      </c>
    </row>
    <row r="583" spans="1:9" ht="12.75">
      <c r="A583" s="16">
        <v>533</v>
      </c>
      <c r="B583" s="109">
        <f ca="1" t="shared" si="48"/>
        <v>1.7593730820183424</v>
      </c>
      <c r="C583" s="109">
        <f ca="1" t="shared" si="48"/>
        <v>1.4425137130071675</v>
      </c>
      <c r="D583" s="109">
        <f ca="1" t="shared" si="48"/>
        <v>2.3552461088555594</v>
      </c>
      <c r="E583" s="79">
        <f t="shared" si="44"/>
        <v>131952.9811513757</v>
      </c>
      <c r="F583" s="79">
        <f t="shared" si="45"/>
        <v>55096.53501878196</v>
      </c>
      <c r="G583" s="79">
        <f t="shared" si="46"/>
        <v>286378.30968451046</v>
      </c>
      <c r="I583" s="113">
        <f t="shared" si="47"/>
        <v>473427.8258546681</v>
      </c>
    </row>
    <row r="584" spans="1:9" ht="12.75">
      <c r="A584" s="16">
        <v>534</v>
      </c>
      <c r="B584" s="109">
        <f ca="1" t="shared" si="48"/>
        <v>-0.6686085675941766</v>
      </c>
      <c r="C584" s="109">
        <f ca="1" t="shared" si="48"/>
        <v>1.0852271825288695</v>
      </c>
      <c r="D584" s="109">
        <f ca="1" t="shared" si="48"/>
        <v>0.3674180990721776</v>
      </c>
      <c r="E584" s="79">
        <f t="shared" si="44"/>
        <v>-50145.64256956325</v>
      </c>
      <c r="F584" s="79">
        <f t="shared" si="45"/>
        <v>26508.43677893799</v>
      </c>
      <c r="G584" s="79">
        <f t="shared" si="46"/>
        <v>80301.05927583418</v>
      </c>
      <c r="I584" s="113">
        <f t="shared" si="47"/>
        <v>56663.85348520892</v>
      </c>
    </row>
    <row r="585" spans="1:9" ht="12.75">
      <c r="A585" s="16">
        <v>535</v>
      </c>
      <c r="B585" s="109">
        <f ca="1" t="shared" si="48"/>
        <v>-0.7221204153476477</v>
      </c>
      <c r="C585" s="109">
        <f ca="1" t="shared" si="48"/>
        <v>-0.6930971348287567</v>
      </c>
      <c r="D585" s="109">
        <f ca="1" t="shared" si="48"/>
        <v>0.28530720000553933</v>
      </c>
      <c r="E585" s="79">
        <f t="shared" si="44"/>
        <v>-54159.03115107358</v>
      </c>
      <c r="F585" s="79">
        <f t="shared" si="45"/>
        <v>-25548.555568826243</v>
      </c>
      <c r="G585" s="79">
        <f t="shared" si="46"/>
        <v>-46060.69458730146</v>
      </c>
      <c r="I585" s="113">
        <f t="shared" si="47"/>
        <v>-125768.28130720128</v>
      </c>
    </row>
    <row r="586" spans="1:9" ht="12.75">
      <c r="A586" s="16">
        <v>536</v>
      </c>
      <c r="B586" s="109">
        <f ca="1" t="shared" si="48"/>
        <v>-0.7916644856543584</v>
      </c>
      <c r="C586" s="109">
        <f ca="1" t="shared" si="48"/>
        <v>-0.655898093318112</v>
      </c>
      <c r="D586" s="109">
        <f ca="1" t="shared" si="48"/>
        <v>-1.9399960868416688</v>
      </c>
      <c r="E586" s="79">
        <f t="shared" si="44"/>
        <v>-59374.83642407688</v>
      </c>
      <c r="F586" s="79">
        <f t="shared" si="45"/>
        <v>-24989.601584134536</v>
      </c>
      <c r="G586" s="79">
        <f t="shared" si="46"/>
        <v>-184366.15096291952</v>
      </c>
      <c r="I586" s="113">
        <f t="shared" si="47"/>
        <v>-268730.5889711309</v>
      </c>
    </row>
    <row r="587" spans="1:9" ht="12.75">
      <c r="A587" s="16">
        <v>537</v>
      </c>
      <c r="B587" s="109">
        <f ca="1" t="shared" si="48"/>
        <v>-1.666413127357799</v>
      </c>
      <c r="C587" s="109">
        <f ca="1" t="shared" si="48"/>
        <v>-0.6046237857210415</v>
      </c>
      <c r="D587" s="109">
        <f ca="1" t="shared" si="48"/>
        <v>-1.6109162693267973</v>
      </c>
      <c r="E587" s="79">
        <f t="shared" si="44"/>
        <v>-124980.98455183492</v>
      </c>
      <c r="F587" s="79">
        <f t="shared" si="45"/>
        <v>-30060.832351322057</v>
      </c>
      <c r="G587" s="79">
        <f t="shared" si="46"/>
        <v>-181103.19915799418</v>
      </c>
      <c r="I587" s="113">
        <f t="shared" si="47"/>
        <v>-336145.01606115117</v>
      </c>
    </row>
    <row r="588" spans="1:9" ht="12.75">
      <c r="A588" s="16">
        <v>538</v>
      </c>
      <c r="B588" s="109">
        <f ca="1" t="shared" si="48"/>
        <v>-0.8938922606309219</v>
      </c>
      <c r="C588" s="109">
        <f ca="1" t="shared" si="48"/>
        <v>1.0375809570991774</v>
      </c>
      <c r="D588" s="109">
        <f ca="1" t="shared" si="48"/>
        <v>0.26302646433188337</v>
      </c>
      <c r="E588" s="79">
        <f t="shared" si="44"/>
        <v>-67041.91954731914</v>
      </c>
      <c r="F588" s="79">
        <f t="shared" si="45"/>
        <v>23434.811299171088</v>
      </c>
      <c r="G588" s="79">
        <f t="shared" si="46"/>
        <v>65208.317418954604</v>
      </c>
      <c r="I588" s="113">
        <f t="shared" si="47"/>
        <v>21601.209170806556</v>
      </c>
    </row>
    <row r="589" spans="1:9" ht="12.75">
      <c r="A589" s="16">
        <v>539</v>
      </c>
      <c r="B589" s="109">
        <f ca="1" t="shared" si="48"/>
        <v>0.7908144822924255</v>
      </c>
      <c r="C589" s="109">
        <f ca="1" t="shared" si="48"/>
        <v>0.16902584743506066</v>
      </c>
      <c r="D589" s="109">
        <f ca="1" t="shared" si="48"/>
        <v>-0.5284900037003559</v>
      </c>
      <c r="E589" s="79">
        <f t="shared" si="44"/>
        <v>59311.08617193191</v>
      </c>
      <c r="F589" s="79">
        <f t="shared" si="45"/>
        <v>10840.865808652583</v>
      </c>
      <c r="G589" s="79">
        <f t="shared" si="46"/>
        <v>-2866.6063070358177</v>
      </c>
      <c r="I589" s="113">
        <f t="shared" si="47"/>
        <v>67285.34567354867</v>
      </c>
    </row>
    <row r="590" spans="1:9" ht="12.75">
      <c r="A590" s="16">
        <v>540</v>
      </c>
      <c r="B590" s="109">
        <f ca="1" t="shared" si="48"/>
        <v>-0.8639224428735142</v>
      </c>
      <c r="C590" s="109">
        <f ca="1" t="shared" si="48"/>
        <v>1.9794636071819722</v>
      </c>
      <c r="D590" s="109">
        <f ca="1" t="shared" si="48"/>
        <v>-0.4626843320912155</v>
      </c>
      <c r="E590" s="79">
        <f t="shared" si="44"/>
        <v>-64794.18321551356</v>
      </c>
      <c r="F590" s="79">
        <f t="shared" si="45"/>
        <v>51018.80356624444</v>
      </c>
      <c r="G590" s="79">
        <f t="shared" si="46"/>
        <v>84070.75971348962</v>
      </c>
      <c r="I590" s="113">
        <f t="shared" si="47"/>
        <v>70295.38006422049</v>
      </c>
    </row>
    <row r="591" spans="1:9" ht="12.75">
      <c r="A591" s="16">
        <v>541</v>
      </c>
      <c r="B591" s="109">
        <f ca="1" t="shared" si="48"/>
        <v>1.1236564465996866</v>
      </c>
      <c r="C591" s="109">
        <f ca="1" t="shared" si="48"/>
        <v>0.026642291508001438</v>
      </c>
      <c r="D591" s="109">
        <f ca="1" t="shared" si="48"/>
        <v>0.8850123561324676</v>
      </c>
      <c r="E591" s="79">
        <f t="shared" si="44"/>
        <v>84274.23349497649</v>
      </c>
      <c r="F591" s="79">
        <f t="shared" si="45"/>
        <v>9201.311984362344</v>
      </c>
      <c r="G591" s="79">
        <f t="shared" si="46"/>
        <v>83829.6951902687</v>
      </c>
      <c r="I591" s="113">
        <f t="shared" si="47"/>
        <v>177305.24066960753</v>
      </c>
    </row>
    <row r="592" spans="1:9" ht="12.75">
      <c r="A592" s="16">
        <v>542</v>
      </c>
      <c r="B592" s="109">
        <f ca="1" t="shared" si="48"/>
        <v>1.6678979347477374</v>
      </c>
      <c r="C592" s="109">
        <f ca="1" t="shared" si="48"/>
        <v>1.3039901168188446</v>
      </c>
      <c r="D592" s="109">
        <f ca="1" t="shared" si="48"/>
        <v>1.7892218925132304</v>
      </c>
      <c r="E592" s="79">
        <f t="shared" si="44"/>
        <v>125092.3451060803</v>
      </c>
      <c r="F592" s="79">
        <f t="shared" si="45"/>
        <v>50386.7245560464</v>
      </c>
      <c r="G592" s="79">
        <f t="shared" si="46"/>
        <v>239464.47890778526</v>
      </c>
      <c r="I592" s="113">
        <f t="shared" si="47"/>
        <v>414943.548569912</v>
      </c>
    </row>
    <row r="593" spans="1:9" ht="12.75">
      <c r="A593" s="16">
        <v>543</v>
      </c>
      <c r="B593" s="109">
        <f ca="1" t="shared" si="48"/>
        <v>0.7403417443537945</v>
      </c>
      <c r="C593" s="109">
        <f ca="1" t="shared" si="48"/>
        <v>-0.40201798506942155</v>
      </c>
      <c r="D593" s="109">
        <f ca="1" t="shared" si="48"/>
        <v>-0.024434473149921872</v>
      </c>
      <c r="E593" s="79">
        <f t="shared" si="44"/>
        <v>55525.63082653459</v>
      </c>
      <c r="F593" s="79">
        <f t="shared" si="45"/>
        <v>-6125.004125219529</v>
      </c>
      <c r="G593" s="79">
        <f t="shared" si="46"/>
        <v>-11062.839883113553</v>
      </c>
      <c r="I593" s="113">
        <f t="shared" si="47"/>
        <v>38337.78681820151</v>
      </c>
    </row>
    <row r="594" spans="1:9" ht="12.75">
      <c r="A594" s="16">
        <v>544</v>
      </c>
      <c r="B594" s="109">
        <f ca="1" t="shared" si="48"/>
        <v>-0.3681407754507937</v>
      </c>
      <c r="C594" s="109">
        <f ca="1" t="shared" si="48"/>
        <v>0.7600364033820768</v>
      </c>
      <c r="D594" s="109">
        <f ca="1" t="shared" si="48"/>
        <v>-0.22629847981162654</v>
      </c>
      <c r="E594" s="79">
        <f t="shared" si="44"/>
        <v>-27610.55815880953</v>
      </c>
      <c r="F594" s="79">
        <f t="shared" si="45"/>
        <v>19316.006680195293</v>
      </c>
      <c r="G594" s="79">
        <f t="shared" si="46"/>
        <v>28372.551546206618</v>
      </c>
      <c r="I594" s="113">
        <f t="shared" si="47"/>
        <v>20078.00006759238</v>
      </c>
    </row>
    <row r="595" spans="1:9" ht="12.75">
      <c r="A595" s="16">
        <v>545</v>
      </c>
      <c r="B595" s="109">
        <f ca="1" t="shared" si="48"/>
        <v>-1.9089623023329758</v>
      </c>
      <c r="C595" s="109">
        <f ca="1" t="shared" si="48"/>
        <v>-1.4985409978233095</v>
      </c>
      <c r="D595" s="109">
        <f ca="1" t="shared" si="48"/>
        <v>-1.440691642985609</v>
      </c>
      <c r="E595" s="79">
        <f t="shared" si="44"/>
        <v>-143172.17267497318</v>
      </c>
      <c r="F595" s="79">
        <f t="shared" si="45"/>
        <v>-57845.89972883774</v>
      </c>
      <c r="G595" s="79">
        <f t="shared" si="46"/>
        <v>-236517.16595667595</v>
      </c>
      <c r="I595" s="113">
        <f t="shared" si="47"/>
        <v>-437535.23836048687</v>
      </c>
    </row>
    <row r="596" spans="1:9" ht="12.75">
      <c r="A596" s="16">
        <v>546</v>
      </c>
      <c r="B596" s="109">
        <f ca="1" t="shared" si="48"/>
        <v>0.32030634023798277</v>
      </c>
      <c r="C596" s="109">
        <f ca="1" t="shared" si="48"/>
        <v>0.513497163237175</v>
      </c>
      <c r="D596" s="109">
        <f ca="1" t="shared" si="48"/>
        <v>1.4468752183878841</v>
      </c>
      <c r="E596" s="79">
        <f t="shared" si="44"/>
        <v>24022.975517848707</v>
      </c>
      <c r="F596" s="79">
        <f t="shared" si="45"/>
        <v>17318.04226335235</v>
      </c>
      <c r="G596" s="79">
        <f t="shared" si="46"/>
        <v>132727.68709860754</v>
      </c>
      <c r="I596" s="113">
        <f t="shared" si="47"/>
        <v>174068.7048798086</v>
      </c>
    </row>
    <row r="597" spans="1:9" ht="12.75">
      <c r="A597" s="16">
        <v>547</v>
      </c>
      <c r="B597" s="109">
        <f ca="1" t="shared" si="48"/>
        <v>-1.829378189006586</v>
      </c>
      <c r="C597" s="109">
        <f ca="1" t="shared" si="48"/>
        <v>0.5907693695992695</v>
      </c>
      <c r="D597" s="109">
        <f ca="1" t="shared" si="48"/>
        <v>0.9820140756458418</v>
      </c>
      <c r="E597" s="79">
        <f t="shared" si="44"/>
        <v>-137203.36417549395</v>
      </c>
      <c r="F597" s="79">
        <f t="shared" si="45"/>
        <v>3439.9630567562926</v>
      </c>
      <c r="G597" s="79">
        <f t="shared" si="46"/>
        <v>57814.17314503831</v>
      </c>
      <c r="I597" s="113">
        <f t="shared" si="47"/>
        <v>-75949.22797369934</v>
      </c>
    </row>
    <row r="598" spans="1:9" ht="12.75">
      <c r="A598" s="16">
        <v>548</v>
      </c>
      <c r="B598" s="109">
        <f ca="1" t="shared" si="48"/>
        <v>-1.120846453127243</v>
      </c>
      <c r="C598" s="109">
        <f ca="1" t="shared" si="48"/>
        <v>-2.2942462265033043</v>
      </c>
      <c r="D598" s="109">
        <f ca="1" t="shared" si="48"/>
        <v>0.24262089503780954</v>
      </c>
      <c r="E598" s="79">
        <f t="shared" si="44"/>
        <v>-84063.48398454323</v>
      </c>
      <c r="F598" s="79">
        <f t="shared" si="45"/>
        <v>-75048.17910355314</v>
      </c>
      <c r="G598" s="79">
        <f t="shared" si="46"/>
        <v>-166204.54402336857</v>
      </c>
      <c r="I598" s="113">
        <f t="shared" si="47"/>
        <v>-325316.20711146493</v>
      </c>
    </row>
    <row r="599" spans="1:9" ht="12.75">
      <c r="A599" s="16">
        <v>549</v>
      </c>
      <c r="B599" s="109">
        <f ca="1" t="shared" si="48"/>
        <v>0.21840794553366033</v>
      </c>
      <c r="C599" s="109">
        <f ca="1" t="shared" si="48"/>
        <v>-1.8003473884998624</v>
      </c>
      <c r="D599" s="109">
        <f ca="1" t="shared" si="48"/>
        <v>-0.33305194938557336</v>
      </c>
      <c r="E599" s="79">
        <f t="shared" si="44"/>
        <v>16380.595915024525</v>
      </c>
      <c r="F599" s="79">
        <f t="shared" si="45"/>
        <v>-50657.30630635741</v>
      </c>
      <c r="G599" s="79">
        <f t="shared" si="46"/>
        <v>-137082.2272621783</v>
      </c>
      <c r="I599" s="113">
        <f t="shared" si="47"/>
        <v>-171358.93765351118</v>
      </c>
    </row>
    <row r="600" spans="1:9" ht="12.75">
      <c r="A600" s="16">
        <v>550</v>
      </c>
      <c r="B600" s="109">
        <f ca="1" t="shared" si="48"/>
        <v>0.7856579301137163</v>
      </c>
      <c r="C600" s="109">
        <f ca="1" t="shared" si="48"/>
        <v>-0.530654648038815</v>
      </c>
      <c r="D600" s="109">
        <f ca="1" t="shared" si="48"/>
        <v>1.5964157752076984</v>
      </c>
      <c r="E600" s="79">
        <f t="shared" si="44"/>
        <v>58924.34475852872</v>
      </c>
      <c r="F600" s="79">
        <f t="shared" si="45"/>
        <v>-9521.690132461295</v>
      </c>
      <c r="G600" s="79">
        <f t="shared" si="46"/>
        <v>82698.85717397062</v>
      </c>
      <c r="I600" s="113">
        <f t="shared" si="47"/>
        <v>132101.51180003805</v>
      </c>
    </row>
    <row r="601" spans="1:9" ht="12.75">
      <c r="A601" s="16">
        <v>551</v>
      </c>
      <c r="B601" s="109">
        <f ca="1" t="shared" si="48"/>
        <v>-1.296579297785851</v>
      </c>
      <c r="C601" s="109">
        <f ca="1" t="shared" si="48"/>
        <v>0.5424694670299339</v>
      </c>
      <c r="D601" s="109">
        <f ca="1" t="shared" si="48"/>
        <v>-0.012032124489520662</v>
      </c>
      <c r="E601" s="79">
        <f t="shared" si="44"/>
        <v>-97243.44733393882</v>
      </c>
      <c r="F601" s="79">
        <f t="shared" si="45"/>
        <v>6032.969353853225</v>
      </c>
      <c r="G601" s="79">
        <f t="shared" si="46"/>
        <v>5045.777784369872</v>
      </c>
      <c r="I601" s="113">
        <f t="shared" si="47"/>
        <v>-86164.70019571572</v>
      </c>
    </row>
    <row r="602" spans="1:9" ht="12.75">
      <c r="A602" s="16">
        <v>552</v>
      </c>
      <c r="B602" s="109">
        <f ca="1" t="shared" si="48"/>
        <v>0.766649294051613</v>
      </c>
      <c r="C602" s="109">
        <f ca="1" t="shared" si="48"/>
        <v>0.3203695731055448</v>
      </c>
      <c r="D602" s="109">
        <f ca="1" t="shared" si="48"/>
        <v>0.6243352830232185</v>
      </c>
      <c r="E602" s="79">
        <f t="shared" si="44"/>
        <v>57498.69705387097</v>
      </c>
      <c r="F602" s="79">
        <f t="shared" si="45"/>
        <v>15055.764864907258</v>
      </c>
      <c r="G602" s="79">
        <f t="shared" si="46"/>
        <v>78862.11804235954</v>
      </c>
      <c r="I602" s="113">
        <f t="shared" si="47"/>
        <v>151416.57996113776</v>
      </c>
    </row>
    <row r="603" spans="1:9" ht="12.75">
      <c r="A603" s="16">
        <v>553</v>
      </c>
      <c r="B603" s="109">
        <f ca="1" t="shared" si="48"/>
        <v>-0.7251742090748965</v>
      </c>
      <c r="C603" s="109">
        <f ca="1" t="shared" si="48"/>
        <v>1.0628200478422598</v>
      </c>
      <c r="D603" s="109">
        <f ca="1" t="shared" si="48"/>
        <v>2.0911699153706316</v>
      </c>
      <c r="E603" s="79">
        <f t="shared" si="44"/>
        <v>-54388.065680617234</v>
      </c>
      <c r="F603" s="79">
        <f t="shared" si="45"/>
        <v>25433.326021751593</v>
      </c>
      <c r="G603" s="79">
        <f t="shared" si="46"/>
        <v>185243.83834431256</v>
      </c>
      <c r="I603" s="113">
        <f t="shared" si="47"/>
        <v>156289.09868544692</v>
      </c>
    </row>
    <row r="604" spans="1:9" ht="12.75">
      <c r="A604" s="16">
        <v>554</v>
      </c>
      <c r="B604" s="109">
        <f ca="1" t="shared" si="48"/>
        <v>-0.7156098519369807</v>
      </c>
      <c r="C604" s="109">
        <f ca="1" t="shared" si="48"/>
        <v>0.30261816455870894</v>
      </c>
      <c r="D604" s="109">
        <f ca="1" t="shared" si="48"/>
        <v>-0.6243552318981107</v>
      </c>
      <c r="E604" s="79">
        <f t="shared" si="44"/>
        <v>-53670.73889527355</v>
      </c>
      <c r="F604" s="79">
        <f t="shared" si="45"/>
        <v>3423.18944744066</v>
      </c>
      <c r="G604" s="79">
        <f t="shared" si="46"/>
        <v>-35627.877430661785</v>
      </c>
      <c r="I604" s="113">
        <f t="shared" si="47"/>
        <v>-85875.42687849468</v>
      </c>
    </row>
    <row r="605" spans="1:9" ht="12.75">
      <c r="A605" s="16">
        <v>555</v>
      </c>
      <c r="B605" s="109">
        <f ca="1" t="shared" si="48"/>
        <v>-1.9087834251785867</v>
      </c>
      <c r="C605" s="109">
        <f ca="1" t="shared" si="48"/>
        <v>0.6587485947267082</v>
      </c>
      <c r="D605" s="109">
        <f ca="1" t="shared" si="48"/>
        <v>-1.0439547311073532</v>
      </c>
      <c r="E605" s="79">
        <f t="shared" si="44"/>
        <v>-143158.756888394</v>
      </c>
      <c r="F605" s="79">
        <f t="shared" si="45"/>
        <v>4819.041836516199</v>
      </c>
      <c r="G605" s="79">
        <f t="shared" si="46"/>
        <v>-66183.51346284072</v>
      </c>
      <c r="I605" s="113">
        <f t="shared" si="47"/>
        <v>-204523.22851471853</v>
      </c>
    </row>
    <row r="606" spans="1:9" ht="12.75">
      <c r="A606" s="16">
        <v>556</v>
      </c>
      <c r="B606" s="109">
        <f ca="1" t="shared" si="48"/>
        <v>-2.9010762123351848</v>
      </c>
      <c r="C606" s="109">
        <f ca="1" t="shared" si="48"/>
        <v>-1.430958559100425</v>
      </c>
      <c r="D606" s="109">
        <f ca="1" t="shared" si="48"/>
        <v>-0.11213738055989828</v>
      </c>
      <c r="E606" s="79">
        <f t="shared" si="44"/>
        <v>-217580.71592513885</v>
      </c>
      <c r="F606" s="79">
        <f t="shared" si="45"/>
        <v>-63323.6616063307</v>
      </c>
      <c r="G606" s="79">
        <f t="shared" si="46"/>
        <v>-172437.79363637886</v>
      </c>
      <c r="I606" s="113">
        <f t="shared" si="47"/>
        <v>-453342.1711678484</v>
      </c>
    </row>
    <row r="607" spans="1:9" ht="12.75">
      <c r="A607" s="16">
        <v>557</v>
      </c>
      <c r="B607" s="109">
        <f ca="1" t="shared" si="48"/>
        <v>-0.07925756980281423</v>
      </c>
      <c r="C607" s="109">
        <f ca="1" t="shared" si="48"/>
        <v>-0.5917332503612016</v>
      </c>
      <c r="D607" s="109">
        <f ca="1" t="shared" si="48"/>
        <v>-0.017883052475892627</v>
      </c>
      <c r="E607" s="79">
        <f t="shared" si="44"/>
        <v>-5944.317735211067</v>
      </c>
      <c r="F607" s="79">
        <f t="shared" si="45"/>
        <v>-17782.729453866992</v>
      </c>
      <c r="G607" s="79">
        <f t="shared" si="46"/>
        <v>-42915.76041772471</v>
      </c>
      <c r="I607" s="113">
        <f t="shared" si="47"/>
        <v>-66642.80760680277</v>
      </c>
    </row>
    <row r="608" spans="1:9" ht="12.75">
      <c r="A608" s="16">
        <v>558</v>
      </c>
      <c r="B608" s="109">
        <f ca="1" t="shared" si="48"/>
        <v>-0.3668853627616949</v>
      </c>
      <c r="C608" s="109">
        <f ca="1" t="shared" si="48"/>
        <v>-0.36984308080148365</v>
      </c>
      <c r="D608" s="109">
        <f ca="1" t="shared" si="48"/>
        <v>0.02800158316577856</v>
      </c>
      <c r="E608" s="79">
        <f t="shared" si="44"/>
        <v>-27516.402207127117</v>
      </c>
      <c r="F608" s="79">
        <f t="shared" si="45"/>
        <v>-13494.61091561914</v>
      </c>
      <c r="G608" s="79">
        <f t="shared" si="46"/>
        <v>-31909.967274402858</v>
      </c>
      <c r="I608" s="113">
        <f t="shared" si="47"/>
        <v>-72920.9803971491</v>
      </c>
    </row>
    <row r="609" spans="1:9" ht="12.75">
      <c r="A609" s="16">
        <v>559</v>
      </c>
      <c r="B609" s="109">
        <f ca="1" t="shared" si="48"/>
        <v>1.2043317546711672</v>
      </c>
      <c r="C609" s="109">
        <f ca="1" t="shared" si="48"/>
        <v>-0.14456004736392364</v>
      </c>
      <c r="D609" s="109">
        <f ca="1" t="shared" si="48"/>
        <v>0.8100970604788542</v>
      </c>
      <c r="E609" s="79">
        <f t="shared" si="44"/>
        <v>90324.88160033754</v>
      </c>
      <c r="F609" s="79">
        <f t="shared" si="45"/>
        <v>4833.398240278017</v>
      </c>
      <c r="G609" s="79">
        <f t="shared" si="46"/>
        <v>69512.4203795507</v>
      </c>
      <c r="I609" s="113">
        <f t="shared" si="47"/>
        <v>164670.70022016624</v>
      </c>
    </row>
    <row r="610" spans="1:9" ht="12.75">
      <c r="A610" s="16">
        <v>560</v>
      </c>
      <c r="B610" s="109">
        <f ca="1" t="shared" si="48"/>
        <v>-0.19449299459130392</v>
      </c>
      <c r="C610" s="109">
        <f ca="1" t="shared" si="48"/>
        <v>-0.5375219962081978</v>
      </c>
      <c r="D610" s="109">
        <f ca="1" t="shared" si="48"/>
        <v>-0.06570217002357032</v>
      </c>
      <c r="E610" s="79">
        <f t="shared" si="44"/>
        <v>-14586.974594347794</v>
      </c>
      <c r="F610" s="79">
        <f t="shared" si="45"/>
        <v>-17072.300505943655</v>
      </c>
      <c r="G610" s="79">
        <f t="shared" si="46"/>
        <v>-44986.258584894575</v>
      </c>
      <c r="I610" s="113">
        <f t="shared" si="47"/>
        <v>-76645.53368518602</v>
      </c>
    </row>
    <row r="611" spans="1:9" ht="12.75">
      <c r="A611" s="16">
        <v>561</v>
      </c>
      <c r="B611" s="109">
        <f ca="1" t="shared" si="48"/>
        <v>-1.7926455413383935</v>
      </c>
      <c r="C611" s="109">
        <f ca="1" t="shared" si="48"/>
        <v>-2.593722968744247</v>
      </c>
      <c r="D611" s="109">
        <f ca="1" t="shared" si="48"/>
        <v>-0.32104197135568713</v>
      </c>
      <c r="E611" s="79">
        <f t="shared" si="44"/>
        <v>-134448.41560037952</v>
      </c>
      <c r="F611" s="79">
        <f t="shared" si="45"/>
        <v>-88785.68552970393</v>
      </c>
      <c r="G611" s="79">
        <f t="shared" si="46"/>
        <v>-237610.40501184194</v>
      </c>
      <c r="I611" s="113">
        <f t="shared" si="47"/>
        <v>-460844.50614192535</v>
      </c>
    </row>
    <row r="612" spans="1:9" ht="12.75">
      <c r="A612" s="16">
        <v>562</v>
      </c>
      <c r="B612" s="109">
        <f ca="1" t="shared" si="48"/>
        <v>0.8611838801706133</v>
      </c>
      <c r="C612" s="109">
        <f ca="1" t="shared" si="48"/>
        <v>1.003220711438734</v>
      </c>
      <c r="D612" s="109">
        <f ca="1" t="shared" si="48"/>
        <v>0.6540280587422442</v>
      </c>
      <c r="E612" s="79">
        <f t="shared" si="44"/>
        <v>64588.791012796</v>
      </c>
      <c r="F612" s="79">
        <f t="shared" si="45"/>
        <v>35599.8074110739</v>
      </c>
      <c r="G612" s="79">
        <f t="shared" si="46"/>
        <v>129025.55612114059</v>
      </c>
      <c r="I612" s="113">
        <f t="shared" si="47"/>
        <v>229214.15454501047</v>
      </c>
    </row>
    <row r="613" spans="1:9" ht="12.75">
      <c r="A613" s="16">
        <v>563</v>
      </c>
      <c r="B613" s="109">
        <f ca="1" t="shared" si="48"/>
        <v>2.1266235460122855</v>
      </c>
      <c r="C613" s="109">
        <f ca="1" t="shared" si="48"/>
        <v>-0.9390638616043843</v>
      </c>
      <c r="D613" s="109">
        <f ca="1" t="shared" si="48"/>
        <v>0.20851389874452353</v>
      </c>
      <c r="E613" s="79">
        <f t="shared" si="44"/>
        <v>159496.76595092143</v>
      </c>
      <c r="F613" s="79">
        <f t="shared" si="45"/>
        <v>-11327.66363255041</v>
      </c>
      <c r="G613" s="79">
        <f t="shared" si="46"/>
        <v>203.02551782935006</v>
      </c>
      <c r="I613" s="113">
        <f t="shared" si="47"/>
        <v>148372.12783620035</v>
      </c>
    </row>
    <row r="614" spans="1:9" ht="12.75">
      <c r="A614" s="16">
        <v>564</v>
      </c>
      <c r="B614" s="109">
        <f ca="1" t="shared" si="48"/>
        <v>0.2704026336303025</v>
      </c>
      <c r="C614" s="109">
        <f ca="1" t="shared" si="48"/>
        <v>0.8617818487520972</v>
      </c>
      <c r="D614" s="109">
        <f ca="1" t="shared" si="48"/>
        <v>0.7941365320255278</v>
      </c>
      <c r="E614" s="79">
        <f t="shared" si="44"/>
        <v>20280.197522272687</v>
      </c>
      <c r="F614" s="79">
        <f t="shared" si="45"/>
        <v>27060.520364332606</v>
      </c>
      <c r="G614" s="79">
        <f t="shared" si="46"/>
        <v>114215.73480267284</v>
      </c>
      <c r="I614" s="113">
        <f t="shared" si="47"/>
        <v>161556.45268927814</v>
      </c>
    </row>
    <row r="615" spans="1:9" ht="12.75">
      <c r="A615" s="16">
        <v>565</v>
      </c>
      <c r="B615" s="109">
        <f ca="1" t="shared" si="48"/>
        <v>0.7337002160191186</v>
      </c>
      <c r="C615" s="109">
        <f ca="1" t="shared" si="48"/>
        <v>-0.6542200922106047</v>
      </c>
      <c r="D615" s="109">
        <f ca="1" t="shared" si="48"/>
        <v>0.4888654609154075</v>
      </c>
      <c r="E615" s="79">
        <f aca="true" t="shared" si="49" ref="E615:E678">B615*$F$22</f>
        <v>55027.51620143389</v>
      </c>
      <c r="F615" s="79">
        <f aca="true" t="shared" si="50" ref="F615:F678">B615*$F$23+C615*$G$23</f>
        <v>-13500.624794001258</v>
      </c>
      <c r="G615" s="79">
        <f aca="true" t="shared" si="51" ref="G615:G678">B615*$F$24+C615*$G$24+D615*$H$24</f>
        <v>3867.328243449745</v>
      </c>
      <c r="I615" s="113">
        <f aca="true" t="shared" si="52" ref="I615:I678">SUM(E615:G615)</f>
        <v>45394.219650882376</v>
      </c>
    </row>
    <row r="616" spans="1:9" ht="12.75">
      <c r="A616" s="16">
        <v>566</v>
      </c>
      <c r="B616" s="109">
        <f aca="true" ca="1" t="shared" si="53" ref="B616:D679">NORMSINV(RAND())</f>
        <v>0.8201466501249821</v>
      </c>
      <c r="C616" s="109">
        <f ca="1" t="shared" si="53"/>
        <v>0.5048220821912439</v>
      </c>
      <c r="D616" s="109">
        <f ca="1" t="shared" si="53"/>
        <v>0.4228112510632013</v>
      </c>
      <c r="E616" s="79">
        <f t="shared" si="49"/>
        <v>61510.99875937366</v>
      </c>
      <c r="F616" s="79">
        <f t="shared" si="50"/>
        <v>20814.856254370665</v>
      </c>
      <c r="G616" s="79">
        <f t="shared" si="51"/>
        <v>79972.18558947077</v>
      </c>
      <c r="I616" s="113">
        <f t="shared" si="52"/>
        <v>162298.0406032151</v>
      </c>
    </row>
    <row r="617" spans="1:9" ht="12.75">
      <c r="A617" s="16">
        <v>567</v>
      </c>
      <c r="B617" s="109">
        <f ca="1" t="shared" si="53"/>
        <v>-1.805589850737222</v>
      </c>
      <c r="C617" s="109">
        <f ca="1" t="shared" si="53"/>
        <v>-0.2882570272879128</v>
      </c>
      <c r="D617" s="109">
        <f ca="1" t="shared" si="53"/>
        <v>-0.17667012174556174</v>
      </c>
      <c r="E617" s="79">
        <f t="shared" si="49"/>
        <v>-135419.23880529165</v>
      </c>
      <c r="F617" s="79">
        <f t="shared" si="50"/>
        <v>-21915.03387637924</v>
      </c>
      <c r="G617" s="79">
        <f t="shared" si="51"/>
        <v>-73375.33967097335</v>
      </c>
      <c r="I617" s="113">
        <f t="shared" si="52"/>
        <v>-230709.61235264427</v>
      </c>
    </row>
    <row r="618" spans="1:9" ht="12.75">
      <c r="A618" s="16">
        <v>568</v>
      </c>
      <c r="B618" s="109">
        <f ca="1" t="shared" si="53"/>
        <v>-0.38106146442951083</v>
      </c>
      <c r="C618" s="109">
        <f ca="1" t="shared" si="53"/>
        <v>0.38317143673487053</v>
      </c>
      <c r="D618" s="109">
        <f ca="1" t="shared" si="53"/>
        <v>1.2509655900938466</v>
      </c>
      <c r="E618" s="79">
        <f t="shared" si="49"/>
        <v>-28579.60983221331</v>
      </c>
      <c r="F618" s="79">
        <f t="shared" si="50"/>
        <v>8272.163465902588</v>
      </c>
      <c r="G618" s="79">
        <f t="shared" si="51"/>
        <v>95027.61722388022</v>
      </c>
      <c r="I618" s="113">
        <f t="shared" si="52"/>
        <v>74720.1708575695</v>
      </c>
    </row>
    <row r="619" spans="1:9" ht="12.75">
      <c r="A619" s="16">
        <v>569</v>
      </c>
      <c r="B619" s="109">
        <f ca="1" t="shared" si="53"/>
        <v>-0.04064554398488557</v>
      </c>
      <c r="C619" s="109">
        <f ca="1" t="shared" si="53"/>
        <v>-1.2040758297172354</v>
      </c>
      <c r="D619" s="109">
        <f ca="1" t="shared" si="53"/>
        <v>-0.17992024829388864</v>
      </c>
      <c r="E619" s="79">
        <f t="shared" si="49"/>
        <v>-3048.4157988664174</v>
      </c>
      <c r="F619" s="79">
        <f t="shared" si="50"/>
        <v>-35280.08385037962</v>
      </c>
      <c r="G619" s="79">
        <f t="shared" si="51"/>
        <v>-93437.22715791687</v>
      </c>
      <c r="I619" s="113">
        <f t="shared" si="52"/>
        <v>-131765.72680716292</v>
      </c>
    </row>
    <row r="620" spans="1:9" ht="12.75">
      <c r="A620" s="16">
        <v>570</v>
      </c>
      <c r="B620" s="109">
        <f ca="1" t="shared" si="53"/>
        <v>-0.23066464886460636</v>
      </c>
      <c r="C620" s="109">
        <f ca="1" t="shared" si="53"/>
        <v>-0.0027495582843242976</v>
      </c>
      <c r="D620" s="109">
        <f ca="1" t="shared" si="53"/>
        <v>0.4900507709444487</v>
      </c>
      <c r="E620" s="79">
        <f t="shared" si="49"/>
        <v>-17299.84866484548</v>
      </c>
      <c r="F620" s="79">
        <f t="shared" si="50"/>
        <v>-1809.8523173191575</v>
      </c>
      <c r="G620" s="79">
        <f t="shared" si="51"/>
        <v>24982.38106492286</v>
      </c>
      <c r="I620" s="113">
        <f t="shared" si="52"/>
        <v>5872.6800827582265</v>
      </c>
    </row>
    <row r="621" spans="1:9" ht="12.75">
      <c r="A621" s="16">
        <v>571</v>
      </c>
      <c r="B621" s="109">
        <f ca="1" t="shared" si="53"/>
        <v>-0.9250564672525767</v>
      </c>
      <c r="C621" s="109">
        <f ca="1" t="shared" si="53"/>
        <v>-0.23246332904663708</v>
      </c>
      <c r="D621" s="109">
        <f ca="1" t="shared" si="53"/>
        <v>-1.194486791939446</v>
      </c>
      <c r="E621" s="79">
        <f t="shared" si="49"/>
        <v>-69379.23504394325</v>
      </c>
      <c r="F621" s="79">
        <f t="shared" si="50"/>
        <v>-13690.373019406028</v>
      </c>
      <c r="G621" s="79">
        <f t="shared" si="51"/>
        <v>-112349.98892085823</v>
      </c>
      <c r="I621" s="113">
        <f t="shared" si="52"/>
        <v>-195419.5969842075</v>
      </c>
    </row>
    <row r="622" spans="1:9" ht="12.75">
      <c r="A622" s="16">
        <v>572</v>
      </c>
      <c r="B622" s="109">
        <f ca="1" t="shared" si="53"/>
        <v>0.21812822632606638</v>
      </c>
      <c r="C622" s="109">
        <f ca="1" t="shared" si="53"/>
        <v>0.3294555092510084</v>
      </c>
      <c r="D622" s="109">
        <f ca="1" t="shared" si="53"/>
        <v>0.19483630764050702</v>
      </c>
      <c r="E622" s="79">
        <f t="shared" si="49"/>
        <v>16359.616974454979</v>
      </c>
      <c r="F622" s="79">
        <f t="shared" si="50"/>
        <v>11205.779452286293</v>
      </c>
      <c r="G622" s="79">
        <f t="shared" si="51"/>
        <v>39588.199959286416</v>
      </c>
      <c r="I622" s="113">
        <f t="shared" si="52"/>
        <v>67153.5963860277</v>
      </c>
    </row>
    <row r="623" spans="1:9" ht="12.75">
      <c r="A623" s="16">
        <v>573</v>
      </c>
      <c r="B623" s="109">
        <f ca="1" t="shared" si="53"/>
        <v>-0.453044607732092</v>
      </c>
      <c r="C623" s="109">
        <f ca="1" t="shared" si="53"/>
        <v>-0.3919106720235145</v>
      </c>
      <c r="D623" s="109">
        <f ca="1" t="shared" si="53"/>
        <v>0.3017189146967516</v>
      </c>
      <c r="E623" s="79">
        <f t="shared" si="49"/>
        <v>-33978.3455799069</v>
      </c>
      <c r="F623" s="79">
        <f t="shared" si="50"/>
        <v>-14781.810852600905</v>
      </c>
      <c r="G623" s="79">
        <f t="shared" si="51"/>
        <v>-18327.440210064942</v>
      </c>
      <c r="I623" s="113">
        <f t="shared" si="52"/>
        <v>-67087.59664257275</v>
      </c>
    </row>
    <row r="624" spans="1:9" ht="12.75">
      <c r="A624" s="16">
        <v>574</v>
      </c>
      <c r="B624" s="109">
        <f ca="1" t="shared" si="53"/>
        <v>-0.8163060959232089</v>
      </c>
      <c r="C624" s="109">
        <f ca="1" t="shared" si="53"/>
        <v>1.3628276670569228</v>
      </c>
      <c r="D624" s="109">
        <f ca="1" t="shared" si="53"/>
        <v>-0.32338922243204504</v>
      </c>
      <c r="E624" s="79">
        <f t="shared" si="49"/>
        <v>-61222.95719424067</v>
      </c>
      <c r="F624" s="79">
        <f t="shared" si="50"/>
        <v>33464.2707175422</v>
      </c>
      <c r="G624" s="79">
        <f t="shared" si="51"/>
        <v>52317.85397258958</v>
      </c>
      <c r="I624" s="113">
        <f t="shared" si="52"/>
        <v>24559.16749589111</v>
      </c>
    </row>
    <row r="625" spans="1:9" ht="12.75">
      <c r="A625" s="16">
        <v>575</v>
      </c>
      <c r="B625" s="109">
        <f ca="1" t="shared" si="53"/>
        <v>-0.8183252961553127</v>
      </c>
      <c r="C625" s="109">
        <f ca="1" t="shared" si="53"/>
        <v>0.6143209340332763</v>
      </c>
      <c r="D625" s="109">
        <f ca="1" t="shared" si="53"/>
        <v>-1.9231238445757293</v>
      </c>
      <c r="E625" s="79">
        <f t="shared" si="49"/>
        <v>-61374.39721164845</v>
      </c>
      <c r="F625" s="79">
        <f t="shared" si="50"/>
        <v>11706.970879366136</v>
      </c>
      <c r="G625" s="79">
        <f t="shared" si="51"/>
        <v>-98262.27309948923</v>
      </c>
      <c r="I625" s="113">
        <f t="shared" si="52"/>
        <v>-147929.69943177156</v>
      </c>
    </row>
    <row r="626" spans="1:9" ht="12.75">
      <c r="A626" s="16">
        <v>576</v>
      </c>
      <c r="B626" s="109">
        <f ca="1" t="shared" si="53"/>
        <v>-2.066117019162335</v>
      </c>
      <c r="C626" s="109">
        <f ca="1" t="shared" si="53"/>
        <v>-1.3817779915196153</v>
      </c>
      <c r="D626" s="109">
        <f ca="1" t="shared" si="53"/>
        <v>-0.8221767489720375</v>
      </c>
      <c r="E626" s="79">
        <f t="shared" si="49"/>
        <v>-154958.77643717514</v>
      </c>
      <c r="F626" s="79">
        <f t="shared" si="50"/>
        <v>-55632.90126355304</v>
      </c>
      <c r="G626" s="79">
        <f t="shared" si="51"/>
        <v>-193693.55184271006</v>
      </c>
      <c r="I626" s="113">
        <f t="shared" si="52"/>
        <v>-404285.22954343824</v>
      </c>
    </row>
    <row r="627" spans="1:9" ht="12.75">
      <c r="A627" s="16">
        <v>577</v>
      </c>
      <c r="B627" s="109">
        <f ca="1" t="shared" si="53"/>
        <v>-1.3199246379722007</v>
      </c>
      <c r="C627" s="109">
        <f ca="1" t="shared" si="53"/>
        <v>0.9464781726053464</v>
      </c>
      <c r="D627" s="109">
        <f ca="1" t="shared" si="53"/>
        <v>-0.13869381313914325</v>
      </c>
      <c r="E627" s="79">
        <f t="shared" si="49"/>
        <v>-98994.34784791505</v>
      </c>
      <c r="F627" s="79">
        <f t="shared" si="50"/>
        <v>17593.271715578514</v>
      </c>
      <c r="G627" s="79">
        <f t="shared" si="51"/>
        <v>23822.51656219578</v>
      </c>
      <c r="I627" s="113">
        <f t="shared" si="52"/>
        <v>-57578.559570140766</v>
      </c>
    </row>
    <row r="628" spans="1:9" ht="12.75">
      <c r="A628" s="16">
        <v>578</v>
      </c>
      <c r="B628" s="109">
        <f ca="1" t="shared" si="53"/>
        <v>-0.11120461062816386</v>
      </c>
      <c r="C628" s="109">
        <f ca="1" t="shared" si="53"/>
        <v>1.058093200408579</v>
      </c>
      <c r="D628" s="109">
        <f ca="1" t="shared" si="53"/>
        <v>-1.042949980641858</v>
      </c>
      <c r="E628" s="79">
        <f t="shared" si="49"/>
        <v>-8340.34579711229</v>
      </c>
      <c r="F628" s="79">
        <f t="shared" si="50"/>
        <v>29900.795499671774</v>
      </c>
      <c r="G628" s="79">
        <f t="shared" si="51"/>
        <v>3509.3918256723045</v>
      </c>
      <c r="I628" s="113">
        <f t="shared" si="52"/>
        <v>25069.841528231787</v>
      </c>
    </row>
    <row r="629" spans="1:9" ht="12.75">
      <c r="A629" s="16">
        <v>579</v>
      </c>
      <c r="B629" s="109">
        <f ca="1" t="shared" si="53"/>
        <v>-1.5383420530165672</v>
      </c>
      <c r="C629" s="109">
        <f ca="1" t="shared" si="53"/>
        <v>0.658318663412768</v>
      </c>
      <c r="D629" s="109">
        <f ca="1" t="shared" si="53"/>
        <v>0.40493496958343944</v>
      </c>
      <c r="E629" s="79">
        <f t="shared" si="49"/>
        <v>-115375.65397624254</v>
      </c>
      <c r="F629" s="79">
        <f t="shared" si="50"/>
        <v>7584.863751589572</v>
      </c>
      <c r="G629" s="79">
        <f t="shared" si="51"/>
        <v>33194.185015799885</v>
      </c>
      <c r="I629" s="113">
        <f t="shared" si="52"/>
        <v>-74596.60520885309</v>
      </c>
    </row>
    <row r="630" spans="1:9" ht="12.75">
      <c r="A630" s="16">
        <v>580</v>
      </c>
      <c r="B630" s="109">
        <f ca="1" t="shared" si="53"/>
        <v>0.22297057596871528</v>
      </c>
      <c r="C630" s="109">
        <f ca="1" t="shared" si="53"/>
        <v>-2.0265643314478314</v>
      </c>
      <c r="D630" s="109">
        <f ca="1" t="shared" si="53"/>
        <v>0.10207755077280584</v>
      </c>
      <c r="E630" s="79">
        <f t="shared" si="49"/>
        <v>16722.793197653646</v>
      </c>
      <c r="F630" s="79">
        <f t="shared" si="50"/>
        <v>-57194.09497310028</v>
      </c>
      <c r="G630" s="79">
        <f t="shared" si="51"/>
        <v>-125021.662675715</v>
      </c>
      <c r="I630" s="113">
        <f t="shared" si="52"/>
        <v>-165492.96445116162</v>
      </c>
    </row>
    <row r="631" spans="1:9" ht="12.75">
      <c r="A631" s="16">
        <v>581</v>
      </c>
      <c r="B631" s="109">
        <f ca="1" t="shared" si="53"/>
        <v>-0.3682191003296379</v>
      </c>
      <c r="C631" s="109">
        <f ca="1" t="shared" si="53"/>
        <v>-0.7182634048963756</v>
      </c>
      <c r="D631" s="109">
        <f ca="1" t="shared" si="53"/>
        <v>-0.3001964426688307</v>
      </c>
      <c r="E631" s="79">
        <f t="shared" si="49"/>
        <v>-27616.43252472284</v>
      </c>
      <c r="F631" s="79">
        <f t="shared" si="50"/>
        <v>-23625.309792626518</v>
      </c>
      <c r="G631" s="79">
        <f t="shared" si="51"/>
        <v>-75968.55535222238</v>
      </c>
      <c r="I631" s="113">
        <f t="shared" si="52"/>
        <v>-127210.29766957174</v>
      </c>
    </row>
    <row r="632" spans="1:9" ht="12.75">
      <c r="A632" s="16">
        <v>582</v>
      </c>
      <c r="B632" s="109">
        <f ca="1" t="shared" si="53"/>
        <v>1.0564139002310244</v>
      </c>
      <c r="C632" s="109">
        <f ca="1" t="shared" si="53"/>
        <v>-0.7553359413143723</v>
      </c>
      <c r="D632" s="109">
        <f ca="1" t="shared" si="53"/>
        <v>-1.0573232905794052</v>
      </c>
      <c r="E632" s="79">
        <f t="shared" si="49"/>
        <v>79231.04251732683</v>
      </c>
      <c r="F632" s="79">
        <f t="shared" si="50"/>
        <v>-14017.422159535821</v>
      </c>
      <c r="G632" s="79">
        <f t="shared" si="51"/>
        <v>-91982.41068544923</v>
      </c>
      <c r="I632" s="113">
        <f t="shared" si="52"/>
        <v>-26768.790327658222</v>
      </c>
    </row>
    <row r="633" spans="1:9" ht="12.75">
      <c r="A633" s="16">
        <v>583</v>
      </c>
      <c r="B633" s="109">
        <f ca="1" t="shared" si="53"/>
        <v>-0.10042024749068965</v>
      </c>
      <c r="C633" s="109">
        <f ca="1" t="shared" si="53"/>
        <v>-2.247802088040042</v>
      </c>
      <c r="D633" s="109">
        <f ca="1" t="shared" si="53"/>
        <v>0.6733348388511473</v>
      </c>
      <c r="E633" s="79">
        <f t="shared" si="49"/>
        <v>-7531.518561801723</v>
      </c>
      <c r="F633" s="79">
        <f t="shared" si="50"/>
        <v>-66045.90225030023</v>
      </c>
      <c r="G633" s="79">
        <f t="shared" si="51"/>
        <v>-111901.147658695</v>
      </c>
      <c r="I633" s="113">
        <f t="shared" si="52"/>
        <v>-185478.56847079698</v>
      </c>
    </row>
    <row r="634" spans="1:9" ht="12.75">
      <c r="A634" s="16">
        <v>584</v>
      </c>
      <c r="B634" s="109">
        <f ca="1" t="shared" si="53"/>
        <v>-1.0344110471366879</v>
      </c>
      <c r="C634" s="109">
        <f ca="1" t="shared" si="53"/>
        <v>0.12037630873101768</v>
      </c>
      <c r="D634" s="109">
        <f ca="1" t="shared" si="53"/>
        <v>-0.1581833931469585</v>
      </c>
      <c r="E634" s="79">
        <f t="shared" si="49"/>
        <v>-77580.8285352516</v>
      </c>
      <c r="F634" s="79">
        <f t="shared" si="50"/>
        <v>-4261.467061076504</v>
      </c>
      <c r="G634" s="79">
        <f t="shared" si="51"/>
        <v>-26339.603902779658</v>
      </c>
      <c r="I634" s="113">
        <f t="shared" si="52"/>
        <v>-108181.89949910776</v>
      </c>
    </row>
    <row r="635" spans="1:9" ht="12.75">
      <c r="A635" s="16">
        <v>585</v>
      </c>
      <c r="B635" s="109">
        <f ca="1" t="shared" si="53"/>
        <v>-1.6898471637834227</v>
      </c>
      <c r="C635" s="109">
        <f ca="1" t="shared" si="53"/>
        <v>1.0680779888486187</v>
      </c>
      <c r="D635" s="109">
        <f ca="1" t="shared" si="53"/>
        <v>-0.37876697155089856</v>
      </c>
      <c r="E635" s="79">
        <f t="shared" si="49"/>
        <v>-126738.5372837567</v>
      </c>
      <c r="F635" s="79">
        <f t="shared" si="50"/>
        <v>18351.008246084915</v>
      </c>
      <c r="G635" s="79">
        <f t="shared" si="51"/>
        <v>8225.934005852901</v>
      </c>
      <c r="I635" s="113">
        <f t="shared" si="52"/>
        <v>-100161.59503181887</v>
      </c>
    </row>
    <row r="636" spans="1:9" ht="12.75">
      <c r="A636" s="16">
        <v>586</v>
      </c>
      <c r="B636" s="109">
        <f ca="1" t="shared" si="53"/>
        <v>1.0108651073206496</v>
      </c>
      <c r="C636" s="109">
        <f ca="1" t="shared" si="53"/>
        <v>-0.2651507979491742</v>
      </c>
      <c r="D636" s="109">
        <f ca="1" t="shared" si="53"/>
        <v>0.7361813102116141</v>
      </c>
      <c r="E636" s="79">
        <f t="shared" si="49"/>
        <v>75814.88304904872</v>
      </c>
      <c r="F636" s="79">
        <f t="shared" si="50"/>
        <v>-120.44638027582278</v>
      </c>
      <c r="G636" s="79">
        <f t="shared" si="51"/>
        <v>52160.75970837121</v>
      </c>
      <c r="I636" s="113">
        <f t="shared" si="52"/>
        <v>127855.19637714411</v>
      </c>
    </row>
    <row r="637" spans="1:9" ht="12.75">
      <c r="A637" s="16">
        <v>587</v>
      </c>
      <c r="B637" s="109">
        <f ca="1" t="shared" si="53"/>
        <v>-1.2104865303533052</v>
      </c>
      <c r="C637" s="109">
        <f ca="1" t="shared" si="53"/>
        <v>0.9752548964079677</v>
      </c>
      <c r="D637" s="109">
        <f ca="1" t="shared" si="53"/>
        <v>-0.009127218871377917</v>
      </c>
      <c r="E637" s="79">
        <f t="shared" si="49"/>
        <v>-90786.4897764979</v>
      </c>
      <c r="F637" s="79">
        <f t="shared" si="50"/>
        <v>19249.94581306495</v>
      </c>
      <c r="G637" s="79">
        <f t="shared" si="51"/>
        <v>36465.45150539314</v>
      </c>
      <c r="I637" s="113">
        <f t="shared" si="52"/>
        <v>-35071.09245803981</v>
      </c>
    </row>
    <row r="638" spans="1:9" ht="12.75">
      <c r="A638" s="16">
        <v>588</v>
      </c>
      <c r="B638" s="109">
        <f ca="1" t="shared" si="53"/>
        <v>-0.16993499738636614</v>
      </c>
      <c r="C638" s="109">
        <f ca="1" t="shared" si="53"/>
        <v>-0.4276582129549559</v>
      </c>
      <c r="D638" s="109">
        <f ca="1" t="shared" si="53"/>
        <v>0.02992209831431774</v>
      </c>
      <c r="E638" s="79">
        <f t="shared" si="49"/>
        <v>-12745.12480397746</v>
      </c>
      <c r="F638" s="79">
        <f t="shared" si="50"/>
        <v>-13696.861005223014</v>
      </c>
      <c r="G638" s="79">
        <f t="shared" si="51"/>
        <v>-31012.18201785528</v>
      </c>
      <c r="I638" s="113">
        <f t="shared" si="52"/>
        <v>-57454.16782705575</v>
      </c>
    </row>
    <row r="639" spans="1:9" ht="12.75">
      <c r="A639" s="16">
        <v>589</v>
      </c>
      <c r="B639" s="109">
        <f ca="1" t="shared" si="53"/>
        <v>-0.7259976460248903</v>
      </c>
      <c r="C639" s="109">
        <f ca="1" t="shared" si="53"/>
        <v>-1.0659563789846858</v>
      </c>
      <c r="D639" s="109">
        <f ca="1" t="shared" si="53"/>
        <v>0.009087632067369358</v>
      </c>
      <c r="E639" s="79">
        <f t="shared" si="49"/>
        <v>-54449.82345186677</v>
      </c>
      <c r="F639" s="79">
        <f t="shared" si="50"/>
        <v>-36408.21712212105</v>
      </c>
      <c r="G639" s="79">
        <f t="shared" si="51"/>
        <v>-88577.64584427093</v>
      </c>
      <c r="I639" s="113">
        <f t="shared" si="52"/>
        <v>-179435.68641825876</v>
      </c>
    </row>
    <row r="640" spans="1:9" ht="12.75">
      <c r="A640" s="16">
        <v>590</v>
      </c>
      <c r="B640" s="109">
        <f ca="1" t="shared" si="53"/>
        <v>0.11115137259811447</v>
      </c>
      <c r="C640" s="109">
        <f ca="1" t="shared" si="53"/>
        <v>0.5433813530098668</v>
      </c>
      <c r="D640" s="109">
        <f ca="1" t="shared" si="53"/>
        <v>-2.424148505822542</v>
      </c>
      <c r="E640" s="79">
        <f t="shared" si="49"/>
        <v>8336.352944858585</v>
      </c>
      <c r="F640" s="79">
        <f t="shared" si="50"/>
        <v>16617.437275837365</v>
      </c>
      <c r="G640" s="79">
        <f t="shared" si="51"/>
        <v>-112304.80018988857</v>
      </c>
      <c r="I640" s="113">
        <f t="shared" si="52"/>
        <v>-87351.00996919262</v>
      </c>
    </row>
    <row r="641" spans="1:9" ht="12.75">
      <c r="A641" s="16">
        <v>591</v>
      </c>
      <c r="B641" s="109">
        <f ca="1" t="shared" si="53"/>
        <v>0.025788395917267046</v>
      </c>
      <c r="C641" s="109">
        <f ca="1" t="shared" si="53"/>
        <v>-0.11394723069055532</v>
      </c>
      <c r="D641" s="109">
        <f ca="1" t="shared" si="53"/>
        <v>1.1519142481674471</v>
      </c>
      <c r="E641" s="79">
        <f t="shared" si="49"/>
        <v>1934.1296937950285</v>
      </c>
      <c r="F641" s="79">
        <f t="shared" si="50"/>
        <v>-3116.454981702813</v>
      </c>
      <c r="G641" s="79">
        <f t="shared" si="51"/>
        <v>64963.09047842767</v>
      </c>
      <c r="I641" s="113">
        <f t="shared" si="52"/>
        <v>63780.76519051989</v>
      </c>
    </row>
    <row r="642" spans="1:9" ht="12.75">
      <c r="A642" s="16">
        <v>592</v>
      </c>
      <c r="B642" s="109">
        <f ca="1" t="shared" si="53"/>
        <v>-0.6483138234921557</v>
      </c>
      <c r="C642" s="109">
        <f ca="1" t="shared" si="53"/>
        <v>-0.5280992988193696</v>
      </c>
      <c r="D642" s="109">
        <f ca="1" t="shared" si="53"/>
        <v>1.1510908066913865</v>
      </c>
      <c r="E642" s="79">
        <f t="shared" si="49"/>
        <v>-48623.53676191168</v>
      </c>
      <c r="F642" s="79">
        <f t="shared" si="50"/>
        <v>-20202.252097225413</v>
      </c>
      <c r="G642" s="79">
        <f t="shared" si="51"/>
        <v>20965.263399864532</v>
      </c>
      <c r="I642" s="113">
        <f t="shared" si="52"/>
        <v>-47860.52545927257</v>
      </c>
    </row>
    <row r="643" spans="1:9" ht="12.75">
      <c r="A643" s="16">
        <v>593</v>
      </c>
      <c r="B643" s="109">
        <f ca="1" t="shared" si="53"/>
        <v>-0.6407670898742239</v>
      </c>
      <c r="C643" s="109">
        <f ca="1" t="shared" si="53"/>
        <v>0.2728609410465377</v>
      </c>
      <c r="D643" s="109">
        <f ca="1" t="shared" si="53"/>
        <v>-0.8899304173623992</v>
      </c>
      <c r="E643" s="79">
        <f t="shared" si="49"/>
        <v>-48057.531740566796</v>
      </c>
      <c r="F643" s="79">
        <f t="shared" si="50"/>
        <v>3120.140929721253</v>
      </c>
      <c r="G643" s="79">
        <f t="shared" si="51"/>
        <v>-52465.80326677476</v>
      </c>
      <c r="I643" s="113">
        <f t="shared" si="52"/>
        <v>-97403.19407762031</v>
      </c>
    </row>
    <row r="644" spans="1:9" ht="12.75">
      <c r="A644" s="16">
        <v>594</v>
      </c>
      <c r="B644" s="109">
        <f ca="1" t="shared" si="53"/>
        <v>1.5361366168528297</v>
      </c>
      <c r="C644" s="109">
        <f ca="1" t="shared" si="53"/>
        <v>-1.2314985322913592</v>
      </c>
      <c r="D644" s="109">
        <f ca="1" t="shared" si="53"/>
        <v>1.0367511361734207</v>
      </c>
      <c r="E644" s="79">
        <f t="shared" si="49"/>
        <v>115210.24626396222</v>
      </c>
      <c r="F644" s="79">
        <f t="shared" si="50"/>
        <v>-24250.775171928613</v>
      </c>
      <c r="G644" s="79">
        <f t="shared" si="51"/>
        <v>18248.125304568108</v>
      </c>
      <c r="I644" s="113">
        <f t="shared" si="52"/>
        <v>109207.59639660172</v>
      </c>
    </row>
    <row r="645" spans="1:9" ht="12.75">
      <c r="A645" s="16">
        <v>595</v>
      </c>
      <c r="B645" s="109">
        <f ca="1" t="shared" si="53"/>
        <v>0.9036093053705201</v>
      </c>
      <c r="C645" s="109">
        <f ca="1" t="shared" si="53"/>
        <v>0.35469565932714797</v>
      </c>
      <c r="D645" s="109">
        <f ca="1" t="shared" si="53"/>
        <v>-1.4073226097037916</v>
      </c>
      <c r="E645" s="79">
        <f t="shared" si="49"/>
        <v>67770.697902789</v>
      </c>
      <c r="F645" s="79">
        <f t="shared" si="50"/>
        <v>17080.047651874676</v>
      </c>
      <c r="G645" s="79">
        <f t="shared" si="51"/>
        <v>-42622.72466003537</v>
      </c>
      <c r="I645" s="113">
        <f t="shared" si="52"/>
        <v>42228.02089462831</v>
      </c>
    </row>
    <row r="646" spans="1:9" ht="12.75">
      <c r="A646" s="16">
        <v>596</v>
      </c>
      <c r="B646" s="109">
        <f ca="1" t="shared" si="53"/>
        <v>-0.41486088126659737</v>
      </c>
      <c r="C646" s="109">
        <f ca="1" t="shared" si="53"/>
        <v>0.6694779515171776</v>
      </c>
      <c r="D646" s="109">
        <f ca="1" t="shared" si="53"/>
        <v>0.34082960898950165</v>
      </c>
      <c r="E646" s="79">
        <f t="shared" si="49"/>
        <v>-31114.566094994803</v>
      </c>
      <c r="F646" s="79">
        <f t="shared" si="50"/>
        <v>16335.120567093662</v>
      </c>
      <c r="G646" s="79">
        <f t="shared" si="51"/>
        <v>56620.671719406426</v>
      </c>
      <c r="I646" s="113">
        <f t="shared" si="52"/>
        <v>41841.22619150528</v>
      </c>
    </row>
    <row r="647" spans="1:9" ht="12.75">
      <c r="A647" s="16">
        <v>597</v>
      </c>
      <c r="B647" s="109">
        <f ca="1" t="shared" si="53"/>
        <v>-3.0422906556327565</v>
      </c>
      <c r="C647" s="109">
        <f ca="1" t="shared" si="53"/>
        <v>-1.529394296602133</v>
      </c>
      <c r="D647" s="109">
        <f ca="1" t="shared" si="53"/>
        <v>-1.4805473200766368</v>
      </c>
      <c r="E647" s="79">
        <f t="shared" si="49"/>
        <v>-228171.79917245673</v>
      </c>
      <c r="F647" s="79">
        <f t="shared" si="50"/>
        <v>-67242.06972118068</v>
      </c>
      <c r="G647" s="79">
        <f t="shared" si="51"/>
        <v>-268007.3477188349</v>
      </c>
      <c r="I647" s="113">
        <f t="shared" si="52"/>
        <v>-563421.2166124723</v>
      </c>
    </row>
    <row r="648" spans="1:9" ht="12.75">
      <c r="A648" s="16">
        <v>598</v>
      </c>
      <c r="B648" s="109">
        <f ca="1" t="shared" si="53"/>
        <v>-0.9942427267906206</v>
      </c>
      <c r="C648" s="109">
        <f ca="1" t="shared" si="53"/>
        <v>-0.17748738605838504</v>
      </c>
      <c r="D648" s="109">
        <f ca="1" t="shared" si="53"/>
        <v>2.1058381552952934</v>
      </c>
      <c r="E648" s="79">
        <f t="shared" si="49"/>
        <v>-74568.20450929654</v>
      </c>
      <c r="F648" s="79">
        <f t="shared" si="50"/>
        <v>-12612.363128674744</v>
      </c>
      <c r="G648" s="79">
        <f t="shared" si="51"/>
        <v>96106.49560031673</v>
      </c>
      <c r="I648" s="113">
        <f t="shared" si="52"/>
        <v>8925.92796234545</v>
      </c>
    </row>
    <row r="649" spans="1:9" ht="12.75">
      <c r="A649" s="16">
        <v>599</v>
      </c>
      <c r="B649" s="109">
        <f ca="1" t="shared" si="53"/>
        <v>-0.03515582262534346</v>
      </c>
      <c r="C649" s="109">
        <f ca="1" t="shared" si="53"/>
        <v>-0.17602611499279952</v>
      </c>
      <c r="D649" s="109">
        <f ca="1" t="shared" si="53"/>
        <v>1.5984817269797005</v>
      </c>
      <c r="E649" s="79">
        <f t="shared" si="49"/>
        <v>-2636.6866969007597</v>
      </c>
      <c r="F649" s="79">
        <f t="shared" si="50"/>
        <v>-5376.765258675358</v>
      </c>
      <c r="G649" s="79">
        <f t="shared" si="51"/>
        <v>87255.00443974492</v>
      </c>
      <c r="I649" s="113">
        <f t="shared" si="52"/>
        <v>79241.5524841688</v>
      </c>
    </row>
    <row r="650" spans="1:9" ht="12.75">
      <c r="A650" s="16">
        <v>600</v>
      </c>
      <c r="B650" s="109">
        <f ca="1" t="shared" si="53"/>
        <v>0.2144379176576895</v>
      </c>
      <c r="C650" s="109">
        <f ca="1" t="shared" si="53"/>
        <v>-0.7597956965898476</v>
      </c>
      <c r="D650" s="109">
        <f ca="1" t="shared" si="53"/>
        <v>0.07094843943750306</v>
      </c>
      <c r="E650" s="79">
        <f t="shared" si="49"/>
        <v>16082.843824326712</v>
      </c>
      <c r="F650" s="79">
        <f t="shared" si="50"/>
        <v>-20461.786213161406</v>
      </c>
      <c r="G650" s="79">
        <f t="shared" si="51"/>
        <v>-41721.82969375088</v>
      </c>
      <c r="I650" s="113">
        <f t="shared" si="52"/>
        <v>-46100.77208258557</v>
      </c>
    </row>
    <row r="651" spans="1:9" ht="12.75">
      <c r="A651" s="16">
        <v>601</v>
      </c>
      <c r="B651" s="109">
        <f ca="1" t="shared" si="53"/>
        <v>-0.983379497013108</v>
      </c>
      <c r="C651" s="109">
        <f ca="1" t="shared" si="53"/>
        <v>0.1827046209386043</v>
      </c>
      <c r="D651" s="109">
        <f ca="1" t="shared" si="53"/>
        <v>-0.39119502203182266</v>
      </c>
      <c r="E651" s="79">
        <f t="shared" si="49"/>
        <v>-73753.4622759831</v>
      </c>
      <c r="F651" s="79">
        <f t="shared" si="50"/>
        <v>-2068.2565713206595</v>
      </c>
      <c r="G651" s="79">
        <f t="shared" si="51"/>
        <v>-35495.05000833789</v>
      </c>
      <c r="I651" s="113">
        <f t="shared" si="52"/>
        <v>-111316.76885564164</v>
      </c>
    </row>
    <row r="652" spans="1:9" ht="12.75">
      <c r="A652" s="16">
        <v>602</v>
      </c>
      <c r="B652" s="109">
        <f ca="1" t="shared" si="53"/>
        <v>-0.7175578205249891</v>
      </c>
      <c r="C652" s="109">
        <f ca="1" t="shared" si="53"/>
        <v>0.35277310175919196</v>
      </c>
      <c r="D652" s="109">
        <f ca="1" t="shared" si="53"/>
        <v>0.029980246722919587</v>
      </c>
      <c r="E652" s="79">
        <f t="shared" si="49"/>
        <v>-53816.83653937418</v>
      </c>
      <c r="F652" s="79">
        <f t="shared" si="50"/>
        <v>4865.448956837219</v>
      </c>
      <c r="G652" s="79">
        <f t="shared" si="51"/>
        <v>8628.985198960861</v>
      </c>
      <c r="I652" s="113">
        <f t="shared" si="52"/>
        <v>-40322.4023835761</v>
      </c>
    </row>
    <row r="653" spans="1:9" ht="12.75">
      <c r="A653" s="16">
        <v>603</v>
      </c>
      <c r="B653" s="109">
        <f ca="1" t="shared" si="53"/>
        <v>1.3250342632287215</v>
      </c>
      <c r="C653" s="109">
        <f ca="1" t="shared" si="53"/>
        <v>0.021525491158780434</v>
      </c>
      <c r="D653" s="109">
        <f ca="1" t="shared" si="53"/>
        <v>0.3326316596202812</v>
      </c>
      <c r="E653" s="79">
        <f t="shared" si="49"/>
        <v>99377.56974215411</v>
      </c>
      <c r="F653" s="79">
        <f t="shared" si="50"/>
        <v>10563.015990042099</v>
      </c>
      <c r="G653" s="79">
        <f t="shared" si="51"/>
        <v>53723.225777792366</v>
      </c>
      <c r="I653" s="113">
        <f t="shared" si="52"/>
        <v>163663.81150998856</v>
      </c>
    </row>
    <row r="654" spans="1:9" ht="12.75">
      <c r="A654" s="16">
        <v>604</v>
      </c>
      <c r="B654" s="109">
        <f ca="1" t="shared" si="53"/>
        <v>-2.102252997185075</v>
      </c>
      <c r="C654" s="109">
        <f ca="1" t="shared" si="53"/>
        <v>-0.05195163122852549</v>
      </c>
      <c r="D654" s="109">
        <f ca="1" t="shared" si="53"/>
        <v>-0.8448595048078202</v>
      </c>
      <c r="E654" s="79">
        <f t="shared" si="49"/>
        <v>-157668.97478888062</v>
      </c>
      <c r="F654" s="79">
        <f t="shared" si="50"/>
        <v>-17275.955998060974</v>
      </c>
      <c r="G654" s="79">
        <f t="shared" si="51"/>
        <v>-106267.56606172811</v>
      </c>
      <c r="I654" s="113">
        <f t="shared" si="52"/>
        <v>-281212.4968486697</v>
      </c>
    </row>
    <row r="655" spans="1:9" ht="12.75">
      <c r="A655" s="16">
        <v>605</v>
      </c>
      <c r="B655" s="109">
        <f ca="1" t="shared" si="53"/>
        <v>-0.5329235763989513</v>
      </c>
      <c r="C655" s="109">
        <f ca="1" t="shared" si="53"/>
        <v>0.7450978276353128</v>
      </c>
      <c r="D655" s="109">
        <f ca="1" t="shared" si="53"/>
        <v>-0.12124153659895245</v>
      </c>
      <c r="E655" s="79">
        <f t="shared" si="49"/>
        <v>-39969.26822992135</v>
      </c>
      <c r="F655" s="79">
        <f t="shared" si="50"/>
        <v>17646.20925995955</v>
      </c>
      <c r="G655" s="79">
        <f t="shared" si="51"/>
        <v>30021.196373747392</v>
      </c>
      <c r="I655" s="113">
        <f t="shared" si="52"/>
        <v>7698.137403785593</v>
      </c>
    </row>
    <row r="656" spans="1:9" ht="12.75">
      <c r="A656" s="16">
        <v>606</v>
      </c>
      <c r="B656" s="109">
        <f ca="1" t="shared" si="53"/>
        <v>-1.4434175637067859</v>
      </c>
      <c r="C656" s="109">
        <f ca="1" t="shared" si="53"/>
        <v>0.8570004259363408</v>
      </c>
      <c r="D656" s="109">
        <f ca="1" t="shared" si="53"/>
        <v>0.24916608831262133</v>
      </c>
      <c r="E656" s="79">
        <f t="shared" si="49"/>
        <v>-108256.31727800894</v>
      </c>
      <c r="F656" s="79">
        <f t="shared" si="50"/>
        <v>14067.98110227994</v>
      </c>
      <c r="G656" s="79">
        <f t="shared" si="51"/>
        <v>39109.34769846876</v>
      </c>
      <c r="I656" s="113">
        <f t="shared" si="52"/>
        <v>-55078.98847726024</v>
      </c>
    </row>
    <row r="657" spans="1:9" ht="12.75">
      <c r="A657" s="16">
        <v>607</v>
      </c>
      <c r="B657" s="109">
        <f ca="1" t="shared" si="53"/>
        <v>0.005575932697582596</v>
      </c>
      <c r="C657" s="109">
        <f ca="1" t="shared" si="53"/>
        <v>-0.2880179421806178</v>
      </c>
      <c r="D657" s="109">
        <f ca="1" t="shared" si="53"/>
        <v>-1.3343508653045597</v>
      </c>
      <c r="E657" s="79">
        <f t="shared" si="49"/>
        <v>418.19495231869473</v>
      </c>
      <c r="F657" s="79">
        <f t="shared" si="50"/>
        <v>-8324.345705826607</v>
      </c>
      <c r="G657" s="79">
        <f t="shared" si="51"/>
        <v>-102741.50727977075</v>
      </c>
      <c r="I657" s="113">
        <f t="shared" si="52"/>
        <v>-110647.65803327867</v>
      </c>
    </row>
    <row r="658" spans="1:9" ht="12.75">
      <c r="A658" s="16">
        <v>608</v>
      </c>
      <c r="B658" s="109">
        <f ca="1" t="shared" si="53"/>
        <v>0.9744218793483042</v>
      </c>
      <c r="C658" s="109">
        <f ca="1" t="shared" si="53"/>
        <v>-1.3772225139554122</v>
      </c>
      <c r="D658" s="109">
        <f ca="1" t="shared" si="53"/>
        <v>1.4209582890636265</v>
      </c>
      <c r="E658" s="79">
        <f t="shared" si="49"/>
        <v>73081.64095112281</v>
      </c>
      <c r="F658" s="79">
        <f t="shared" si="50"/>
        <v>-32696.534859171894</v>
      </c>
      <c r="G658" s="79">
        <f t="shared" si="51"/>
        <v>19104.69832574617</v>
      </c>
      <c r="I658" s="113">
        <f t="shared" si="52"/>
        <v>59489.80441769709</v>
      </c>
    </row>
    <row r="659" spans="1:9" ht="12.75">
      <c r="A659" s="16">
        <v>609</v>
      </c>
      <c r="B659" s="109">
        <f ca="1" t="shared" si="53"/>
        <v>0.1570582706989666</v>
      </c>
      <c r="C659" s="109">
        <f ca="1" t="shared" si="53"/>
        <v>-0.13151074463905144</v>
      </c>
      <c r="D659" s="109">
        <f ca="1" t="shared" si="53"/>
        <v>0.28017120828167974</v>
      </c>
      <c r="E659" s="79">
        <f t="shared" si="49"/>
        <v>11779.370302422496</v>
      </c>
      <c r="F659" s="79">
        <f t="shared" si="50"/>
        <v>-2642.1048985156194</v>
      </c>
      <c r="G659" s="79">
        <f t="shared" si="51"/>
        <v>12380.11812259651</v>
      </c>
      <c r="I659" s="113">
        <f t="shared" si="52"/>
        <v>21517.383526503385</v>
      </c>
    </row>
    <row r="660" spans="1:9" ht="12.75">
      <c r="A660" s="16">
        <v>610</v>
      </c>
      <c r="B660" s="109">
        <f ca="1" t="shared" si="53"/>
        <v>-0.540041984316062</v>
      </c>
      <c r="C660" s="109">
        <f ca="1" t="shared" si="53"/>
        <v>1.8437162546386192</v>
      </c>
      <c r="D660" s="109">
        <f ca="1" t="shared" si="53"/>
        <v>1.6950288618191056</v>
      </c>
      <c r="E660" s="79">
        <f t="shared" si="49"/>
        <v>-40503.14882370465</v>
      </c>
      <c r="F660" s="79">
        <f t="shared" si="50"/>
        <v>49504.80273773418</v>
      </c>
      <c r="G660" s="79">
        <f t="shared" si="51"/>
        <v>217542.32382529677</v>
      </c>
      <c r="I660" s="113">
        <f t="shared" si="52"/>
        <v>226543.9777393263</v>
      </c>
    </row>
    <row r="661" spans="1:9" ht="12.75">
      <c r="A661" s="16">
        <v>611</v>
      </c>
      <c r="B661" s="109">
        <f ca="1" t="shared" si="53"/>
        <v>-0.8425538267537844</v>
      </c>
      <c r="C661" s="109">
        <f ca="1" t="shared" si="53"/>
        <v>-0.2136987935949785</v>
      </c>
      <c r="D661" s="109">
        <f ca="1" t="shared" si="53"/>
        <v>0.24100731455460844</v>
      </c>
      <c r="E661" s="79">
        <f t="shared" si="49"/>
        <v>-63191.537006533836</v>
      </c>
      <c r="F661" s="79">
        <f t="shared" si="50"/>
        <v>-12526.542715888143</v>
      </c>
      <c r="G661" s="79">
        <f t="shared" si="51"/>
        <v>-19353.798594676562</v>
      </c>
      <c r="I661" s="113">
        <f t="shared" si="52"/>
        <v>-95071.87831709854</v>
      </c>
    </row>
    <row r="662" spans="1:9" ht="12.75">
      <c r="A662" s="16">
        <v>612</v>
      </c>
      <c r="B662" s="109">
        <f ca="1" t="shared" si="53"/>
        <v>-0.04836212039478985</v>
      </c>
      <c r="C662" s="109">
        <f ca="1" t="shared" si="53"/>
        <v>1.0639506683471653</v>
      </c>
      <c r="D662" s="109">
        <f ca="1" t="shared" si="53"/>
        <v>-0.8094648595773635</v>
      </c>
      <c r="E662" s="79">
        <f t="shared" si="49"/>
        <v>-3627.1590296092386</v>
      </c>
      <c r="F662" s="79">
        <f t="shared" si="50"/>
        <v>30542.258244750243</v>
      </c>
      <c r="G662" s="79">
        <f t="shared" si="51"/>
        <v>19998.391983012516</v>
      </c>
      <c r="I662" s="113">
        <f t="shared" si="52"/>
        <v>46913.49119815352</v>
      </c>
    </row>
    <row r="663" spans="1:9" ht="12.75">
      <c r="A663" s="16">
        <v>613</v>
      </c>
      <c r="B663" s="109">
        <f ca="1" t="shared" si="53"/>
        <v>1.6628161076502774</v>
      </c>
      <c r="C663" s="109">
        <f ca="1" t="shared" si="53"/>
        <v>-0.6793609140378813</v>
      </c>
      <c r="D663" s="109">
        <f ca="1" t="shared" si="53"/>
        <v>0.8772313671303282</v>
      </c>
      <c r="E663" s="79">
        <f t="shared" si="49"/>
        <v>124711.2080737708</v>
      </c>
      <c r="F663" s="79">
        <f t="shared" si="50"/>
        <v>-7262.530488620143</v>
      </c>
      <c r="G663" s="79">
        <f t="shared" si="51"/>
        <v>48525.07515773911</v>
      </c>
      <c r="I663" s="113">
        <f t="shared" si="52"/>
        <v>165973.75274288977</v>
      </c>
    </row>
    <row r="664" spans="1:9" ht="12.75">
      <c r="A664" s="16">
        <v>614</v>
      </c>
      <c r="B664" s="109">
        <f ca="1" t="shared" si="53"/>
        <v>0.15575003857653774</v>
      </c>
      <c r="C664" s="109">
        <f ca="1" t="shared" si="53"/>
        <v>-1.2761692864977712</v>
      </c>
      <c r="D664" s="109">
        <f ca="1" t="shared" si="53"/>
        <v>0.544097691721569</v>
      </c>
      <c r="E664" s="79">
        <f t="shared" si="49"/>
        <v>11681.252893240331</v>
      </c>
      <c r="F664" s="79">
        <f t="shared" si="50"/>
        <v>-35901.24266228049</v>
      </c>
      <c r="G664" s="79">
        <f t="shared" si="51"/>
        <v>-48358.19647210324</v>
      </c>
      <c r="I664" s="113">
        <f t="shared" si="52"/>
        <v>-72578.18624114341</v>
      </c>
    </row>
    <row r="665" spans="1:9" ht="12.75">
      <c r="A665" s="16">
        <v>615</v>
      </c>
      <c r="B665" s="109">
        <f ca="1" t="shared" si="53"/>
        <v>0.30136959099210536</v>
      </c>
      <c r="C665" s="109">
        <f ca="1" t="shared" si="53"/>
        <v>0.8067501009429427</v>
      </c>
      <c r="D665" s="109">
        <f ca="1" t="shared" si="53"/>
        <v>2.0457489878091053</v>
      </c>
      <c r="E665" s="79">
        <f t="shared" si="49"/>
        <v>22602.719324407903</v>
      </c>
      <c r="F665" s="79">
        <f t="shared" si="50"/>
        <v>25694.244723714568</v>
      </c>
      <c r="G665" s="79">
        <f t="shared" si="51"/>
        <v>189510.72070093028</v>
      </c>
      <c r="I665" s="113">
        <f t="shared" si="52"/>
        <v>237807.68474905274</v>
      </c>
    </row>
    <row r="666" spans="1:9" ht="12.75">
      <c r="A666" s="16">
        <v>616</v>
      </c>
      <c r="B666" s="109">
        <f ca="1" t="shared" si="53"/>
        <v>0.5576190663439622</v>
      </c>
      <c r="C666" s="109">
        <f ca="1" t="shared" si="53"/>
        <v>0.21005281843802814</v>
      </c>
      <c r="D666" s="109">
        <f ca="1" t="shared" si="53"/>
        <v>-1.074844629979574</v>
      </c>
      <c r="E666" s="79">
        <f t="shared" si="49"/>
        <v>41821.42997579717</v>
      </c>
      <c r="F666" s="79">
        <f t="shared" si="50"/>
        <v>10283.626004837817</v>
      </c>
      <c r="G666" s="79">
        <f t="shared" si="51"/>
        <v>-39804.73653608024</v>
      </c>
      <c r="I666" s="113">
        <f t="shared" si="52"/>
        <v>12300.319444554741</v>
      </c>
    </row>
    <row r="667" spans="1:9" ht="12.75">
      <c r="A667" s="16">
        <v>617</v>
      </c>
      <c r="B667" s="109">
        <f ca="1" t="shared" si="53"/>
        <v>0.9285110948301634</v>
      </c>
      <c r="C667" s="109">
        <f ca="1" t="shared" si="53"/>
        <v>0.1359065837946289</v>
      </c>
      <c r="D667" s="109">
        <f ca="1" t="shared" si="53"/>
        <v>1.9569952123602548</v>
      </c>
      <c r="E667" s="79">
        <f t="shared" si="49"/>
        <v>69638.33211226226</v>
      </c>
      <c r="F667" s="79">
        <f t="shared" si="50"/>
        <v>10911.56272880028</v>
      </c>
      <c r="G667" s="79">
        <f t="shared" si="51"/>
        <v>153603.57994265397</v>
      </c>
      <c r="I667" s="113">
        <f t="shared" si="52"/>
        <v>234153.47478371652</v>
      </c>
    </row>
    <row r="668" spans="1:9" ht="12.75">
      <c r="A668" s="16">
        <v>618</v>
      </c>
      <c r="B668" s="109">
        <f ca="1" t="shared" si="53"/>
        <v>-0.8573236795194497</v>
      </c>
      <c r="C668" s="109">
        <f ca="1" t="shared" si="53"/>
        <v>0.7989563686337704</v>
      </c>
      <c r="D668" s="109">
        <f ca="1" t="shared" si="53"/>
        <v>0.028425326149792984</v>
      </c>
      <c r="E668" s="79">
        <f t="shared" si="49"/>
        <v>-64299.275963958724</v>
      </c>
      <c r="F668" s="79">
        <f t="shared" si="50"/>
        <v>16777.65772909123</v>
      </c>
      <c r="G668" s="79">
        <f t="shared" si="51"/>
        <v>35309.3578191475</v>
      </c>
      <c r="I668" s="113">
        <f t="shared" si="52"/>
        <v>-12212.26041571999</v>
      </c>
    </row>
    <row r="669" spans="1:9" ht="12.75">
      <c r="A669" s="16">
        <v>619</v>
      </c>
      <c r="B669" s="109">
        <f ca="1" t="shared" si="53"/>
        <v>0.7184378343147833</v>
      </c>
      <c r="C669" s="109">
        <f ca="1" t="shared" si="53"/>
        <v>0.9012625795789317</v>
      </c>
      <c r="D669" s="109">
        <f ca="1" t="shared" si="53"/>
        <v>0.4635227129024374</v>
      </c>
      <c r="E669" s="79">
        <f t="shared" si="49"/>
        <v>53882.83757360875</v>
      </c>
      <c r="F669" s="79">
        <f t="shared" si="50"/>
        <v>31567.59596687942</v>
      </c>
      <c r="G669" s="79">
        <f t="shared" si="51"/>
        <v>106844.23954710073</v>
      </c>
      <c r="I669" s="113">
        <f t="shared" si="52"/>
        <v>192294.67308758892</v>
      </c>
    </row>
    <row r="670" spans="1:9" ht="12.75">
      <c r="A670" s="16">
        <v>620</v>
      </c>
      <c r="B670" s="109">
        <f ca="1" t="shared" si="53"/>
        <v>-1.459913177629688</v>
      </c>
      <c r="C670" s="109">
        <f ca="1" t="shared" si="53"/>
        <v>0.4793712101749129</v>
      </c>
      <c r="D670" s="109">
        <f ca="1" t="shared" si="53"/>
        <v>-1.7359108785071298</v>
      </c>
      <c r="E670" s="79">
        <f t="shared" si="49"/>
        <v>-109493.4883222266</v>
      </c>
      <c r="F670" s="79">
        <f t="shared" si="50"/>
        <v>2975.1265202178383</v>
      </c>
      <c r="G670" s="79">
        <f t="shared" si="51"/>
        <v>-110895.27318498256</v>
      </c>
      <c r="I670" s="113">
        <f t="shared" si="52"/>
        <v>-217413.63498699135</v>
      </c>
    </row>
    <row r="671" spans="1:9" ht="12.75">
      <c r="A671" s="16">
        <v>621</v>
      </c>
      <c r="B671" s="109">
        <f ca="1" t="shared" si="53"/>
        <v>-1.0679892073277366</v>
      </c>
      <c r="C671" s="109">
        <f ca="1" t="shared" si="53"/>
        <v>1.3740150637514557</v>
      </c>
      <c r="D671" s="109">
        <f ca="1" t="shared" si="53"/>
        <v>2.1434279222628208</v>
      </c>
      <c r="E671" s="79">
        <f t="shared" si="49"/>
        <v>-80099.19054958025</v>
      </c>
      <c r="F671" s="79">
        <f t="shared" si="50"/>
        <v>31901.611890148306</v>
      </c>
      <c r="G671" s="79">
        <f t="shared" si="51"/>
        <v>201361.51486793486</v>
      </c>
      <c r="I671" s="113">
        <f t="shared" si="52"/>
        <v>153163.9362085029</v>
      </c>
    </row>
    <row r="672" spans="1:9" ht="12.75">
      <c r="A672" s="16">
        <v>622</v>
      </c>
      <c r="B672" s="109">
        <f ca="1" t="shared" si="53"/>
        <v>-0.7792355690318231</v>
      </c>
      <c r="C672" s="109">
        <f ca="1" t="shared" si="53"/>
        <v>-0.4931840770676904</v>
      </c>
      <c r="D672" s="109">
        <f ca="1" t="shared" si="53"/>
        <v>0.9742883104448559</v>
      </c>
      <c r="E672" s="79">
        <f t="shared" si="49"/>
        <v>-58442.66767738674</v>
      </c>
      <c r="F672" s="79">
        <f t="shared" si="50"/>
        <v>-20169.969645972476</v>
      </c>
      <c r="G672" s="79">
        <f t="shared" si="51"/>
        <v>9154.422497357758</v>
      </c>
      <c r="I672" s="113">
        <f t="shared" si="52"/>
        <v>-69458.21482600147</v>
      </c>
    </row>
    <row r="673" spans="1:9" ht="12.75">
      <c r="A673" s="16">
        <v>623</v>
      </c>
      <c r="B673" s="109">
        <f ca="1" t="shared" si="53"/>
        <v>0.05340509532072041</v>
      </c>
      <c r="C673" s="109">
        <f ca="1" t="shared" si="53"/>
        <v>-0.5425289000383904</v>
      </c>
      <c r="D673" s="109">
        <f ca="1" t="shared" si="53"/>
        <v>0.07288068757668775</v>
      </c>
      <c r="E673" s="79">
        <f t="shared" si="49"/>
        <v>4005.382149054031</v>
      </c>
      <c r="F673" s="79">
        <f t="shared" si="50"/>
        <v>-15358.502245231455</v>
      </c>
      <c r="G673" s="79">
        <f t="shared" si="51"/>
        <v>-30769.90846155377</v>
      </c>
      <c r="I673" s="113">
        <f t="shared" si="52"/>
        <v>-42123.028557731195</v>
      </c>
    </row>
    <row r="674" spans="1:9" ht="12.75">
      <c r="A674" s="16">
        <v>624</v>
      </c>
      <c r="B674" s="109">
        <f ca="1" t="shared" si="53"/>
        <v>-0.9939348402669115</v>
      </c>
      <c r="C674" s="109">
        <f ca="1" t="shared" si="53"/>
        <v>0.9567075294580292</v>
      </c>
      <c r="D674" s="109">
        <f ca="1" t="shared" si="53"/>
        <v>0.18203574176064835</v>
      </c>
      <c r="E674" s="79">
        <f t="shared" si="49"/>
        <v>-74545.11302001835</v>
      </c>
      <c r="F674" s="79">
        <f t="shared" si="50"/>
        <v>20335.33116386458</v>
      </c>
      <c r="G674" s="79">
        <f t="shared" si="51"/>
        <v>52312.14381710797</v>
      </c>
      <c r="I674" s="113">
        <f t="shared" si="52"/>
        <v>-1897.6380390457998</v>
      </c>
    </row>
    <row r="675" spans="1:9" ht="12.75">
      <c r="A675" s="16">
        <v>625</v>
      </c>
      <c r="B675" s="109">
        <f ca="1" t="shared" si="53"/>
        <v>-0.15269132349642628</v>
      </c>
      <c r="C675" s="109">
        <f ca="1" t="shared" si="53"/>
        <v>-0.7756171377344168</v>
      </c>
      <c r="D675" s="109">
        <f ca="1" t="shared" si="53"/>
        <v>-0.24374227798382336</v>
      </c>
      <c r="E675" s="79">
        <f t="shared" si="49"/>
        <v>-11451.849262231972</v>
      </c>
      <c r="F675" s="79">
        <f t="shared" si="50"/>
        <v>-23674.82685731165</v>
      </c>
      <c r="G675" s="79">
        <f t="shared" si="51"/>
        <v>-71188.08105492493</v>
      </c>
      <c r="I675" s="113">
        <f t="shared" si="52"/>
        <v>-106314.75717446856</v>
      </c>
    </row>
    <row r="676" spans="1:9" ht="12.75">
      <c r="A676" s="16">
        <v>626</v>
      </c>
      <c r="B676" s="109">
        <f ca="1" t="shared" si="53"/>
        <v>0.21377283610617925</v>
      </c>
      <c r="C676" s="109">
        <f ca="1" t="shared" si="53"/>
        <v>0.2915361741369049</v>
      </c>
      <c r="D676" s="109">
        <f ca="1" t="shared" si="53"/>
        <v>-1.507586223945499</v>
      </c>
      <c r="E676" s="79">
        <f t="shared" si="49"/>
        <v>16032.962707963445</v>
      </c>
      <c r="F676" s="79">
        <f t="shared" si="50"/>
        <v>10071.656875165781</v>
      </c>
      <c r="G676" s="79">
        <f t="shared" si="51"/>
        <v>-69536.88091393709</v>
      </c>
      <c r="I676" s="113">
        <f t="shared" si="52"/>
        <v>-43432.26133080786</v>
      </c>
    </row>
    <row r="677" spans="1:9" ht="12.75">
      <c r="A677" s="16">
        <v>627</v>
      </c>
      <c r="B677" s="109">
        <f ca="1" t="shared" si="53"/>
        <v>1.860354802406483</v>
      </c>
      <c r="C677" s="109">
        <f ca="1" t="shared" si="53"/>
        <v>-1.168282339559373</v>
      </c>
      <c r="D677" s="109">
        <f ca="1" t="shared" si="53"/>
        <v>-0.11114621035507216</v>
      </c>
      <c r="E677" s="79">
        <f t="shared" si="49"/>
        <v>139526.61018048623</v>
      </c>
      <c r="F677" s="79">
        <f t="shared" si="50"/>
        <v>-19982.874317814058</v>
      </c>
      <c r="G677" s="79">
        <f t="shared" si="51"/>
        <v>-41573.140036293735</v>
      </c>
      <c r="I677" s="113">
        <f t="shared" si="52"/>
        <v>77970.59582637844</v>
      </c>
    </row>
    <row r="678" spans="1:9" ht="12.75">
      <c r="A678" s="16">
        <v>628</v>
      </c>
      <c r="B678" s="109">
        <f ca="1" t="shared" si="53"/>
        <v>0.3996947026876174</v>
      </c>
      <c r="C678" s="109">
        <f ca="1" t="shared" si="53"/>
        <v>1.9068142605193494</v>
      </c>
      <c r="D678" s="109">
        <f ca="1" t="shared" si="53"/>
        <v>-0.4907257109469291</v>
      </c>
      <c r="E678" s="79">
        <f t="shared" si="49"/>
        <v>29977.102701571308</v>
      </c>
      <c r="F678" s="79">
        <f t="shared" si="50"/>
        <v>58385.659334924014</v>
      </c>
      <c r="G678" s="79">
        <f t="shared" si="51"/>
        <v>107427.53041502749</v>
      </c>
      <c r="I678" s="113">
        <f t="shared" si="52"/>
        <v>195790.2924515228</v>
      </c>
    </row>
    <row r="679" spans="1:9" ht="12.75">
      <c r="A679" s="16">
        <v>629</v>
      </c>
      <c r="B679" s="109">
        <f ca="1" t="shared" si="53"/>
        <v>0.9221105069977023</v>
      </c>
      <c r="C679" s="109">
        <f ca="1" t="shared" si="53"/>
        <v>1.5405517079883468</v>
      </c>
      <c r="D679" s="109">
        <f ca="1" t="shared" si="53"/>
        <v>1.791424812071336</v>
      </c>
      <c r="E679" s="79">
        <f aca="true" t="shared" si="54" ref="E679:E742">B679*$F$22</f>
        <v>69158.28802482766</v>
      </c>
      <c r="F679" s="79">
        <f aca="true" t="shared" si="55" ref="F679:F742">B679*$F$23+C679*$G$23</f>
        <v>51664.81212005971</v>
      </c>
      <c r="G679" s="79">
        <f aca="true" t="shared" si="56" ref="G679:G742">B679*$F$24+C679*$G$24+D679*$H$24</f>
        <v>237846.9250975516</v>
      </c>
      <c r="I679" s="113">
        <f aca="true" t="shared" si="57" ref="I679:I742">SUM(E679:G679)</f>
        <v>358670.025242439</v>
      </c>
    </row>
    <row r="680" spans="1:9" ht="12.75">
      <c r="A680" s="16">
        <v>630</v>
      </c>
      <c r="B680" s="109">
        <f aca="true" ca="1" t="shared" si="58" ref="B680:D743">NORMSINV(RAND())</f>
        <v>0.21003016472813635</v>
      </c>
      <c r="C680" s="109">
        <f ca="1" t="shared" si="58"/>
        <v>0.2781575637346341</v>
      </c>
      <c r="D680" s="109">
        <f ca="1" t="shared" si="58"/>
        <v>0.05990584491875979</v>
      </c>
      <c r="E680" s="79">
        <f t="shared" si="54"/>
        <v>15752.262354610226</v>
      </c>
      <c r="F680" s="79">
        <f t="shared" si="55"/>
        <v>9654.973325205017</v>
      </c>
      <c r="G680" s="79">
        <f t="shared" si="56"/>
        <v>27497.49586515866</v>
      </c>
      <c r="I680" s="113">
        <f t="shared" si="57"/>
        <v>52904.7315449739</v>
      </c>
    </row>
    <row r="681" spans="1:9" ht="12.75">
      <c r="A681" s="16">
        <v>631</v>
      </c>
      <c r="B681" s="109">
        <f ca="1" t="shared" si="58"/>
        <v>-2.601696394010105</v>
      </c>
      <c r="C681" s="109">
        <f ca="1" t="shared" si="58"/>
        <v>0.248201772638863</v>
      </c>
      <c r="D681" s="109">
        <f ca="1" t="shared" si="58"/>
        <v>-2.5498461189622956</v>
      </c>
      <c r="E681" s="79">
        <f t="shared" si="54"/>
        <v>-195127.22955075788</v>
      </c>
      <c r="F681" s="79">
        <f t="shared" si="55"/>
        <v>-12303.112965604716</v>
      </c>
      <c r="G681" s="79">
        <f t="shared" si="56"/>
        <v>-204506.82221053966</v>
      </c>
      <c r="I681" s="113">
        <f t="shared" si="57"/>
        <v>-411937.16472690227</v>
      </c>
    </row>
    <row r="682" spans="1:9" ht="12.75">
      <c r="A682" s="16">
        <v>632</v>
      </c>
      <c r="B682" s="109">
        <f ca="1" t="shared" si="58"/>
        <v>-0.4902786243530769</v>
      </c>
      <c r="C682" s="109">
        <f ca="1" t="shared" si="58"/>
        <v>-0.5021148145775849</v>
      </c>
      <c r="D682" s="109">
        <f ca="1" t="shared" si="58"/>
        <v>0.8406693131601468</v>
      </c>
      <c r="E682" s="79">
        <f t="shared" si="54"/>
        <v>-36770.89682648077</v>
      </c>
      <c r="F682" s="79">
        <f t="shared" si="55"/>
        <v>-18262.207043220664</v>
      </c>
      <c r="G682" s="79">
        <f t="shared" si="56"/>
        <v>7058.646600600536</v>
      </c>
      <c r="I682" s="113">
        <f t="shared" si="57"/>
        <v>-47974.457269100894</v>
      </c>
    </row>
    <row r="683" spans="1:9" ht="12.75">
      <c r="A683" s="16">
        <v>633</v>
      </c>
      <c r="B683" s="109">
        <f ca="1" t="shared" si="58"/>
        <v>1.8822024766380259</v>
      </c>
      <c r="C683" s="109">
        <f ca="1" t="shared" si="58"/>
        <v>0.08952867796148894</v>
      </c>
      <c r="D683" s="109">
        <f ca="1" t="shared" si="58"/>
        <v>0.9983942708109883</v>
      </c>
      <c r="E683" s="79">
        <f t="shared" si="54"/>
        <v>141165.18574785194</v>
      </c>
      <c r="F683" s="79">
        <f t="shared" si="55"/>
        <v>16717.091665431297</v>
      </c>
      <c r="G683" s="79">
        <f t="shared" si="56"/>
        <v>113177.65642539127</v>
      </c>
      <c r="I683" s="113">
        <f t="shared" si="57"/>
        <v>271059.9338386745</v>
      </c>
    </row>
    <row r="684" spans="1:9" ht="12.75">
      <c r="A684" s="16">
        <v>634</v>
      </c>
      <c r="B684" s="109">
        <f ca="1" t="shared" si="58"/>
        <v>0.6321083060583512</v>
      </c>
      <c r="C684" s="109">
        <f ca="1" t="shared" si="58"/>
        <v>-0.1787881334755244</v>
      </c>
      <c r="D684" s="109">
        <f ca="1" t="shared" si="58"/>
        <v>0.9759712782773982</v>
      </c>
      <c r="E684" s="79">
        <f t="shared" si="54"/>
        <v>47408.12295437634</v>
      </c>
      <c r="F684" s="79">
        <f t="shared" si="55"/>
        <v>-452.51368043897764</v>
      </c>
      <c r="G684" s="79">
        <f t="shared" si="56"/>
        <v>63986.49529537598</v>
      </c>
      <c r="I684" s="113">
        <f t="shared" si="57"/>
        <v>110942.10456931335</v>
      </c>
    </row>
    <row r="685" spans="1:9" ht="12.75">
      <c r="A685" s="16">
        <v>635</v>
      </c>
      <c r="B685" s="109">
        <f ca="1" t="shared" si="58"/>
        <v>0.1483027340540914</v>
      </c>
      <c r="C685" s="109">
        <f ca="1" t="shared" si="58"/>
        <v>0.12981285430319983</v>
      </c>
      <c r="D685" s="109">
        <f ca="1" t="shared" si="58"/>
        <v>-0.8078648195885403</v>
      </c>
      <c r="E685" s="79">
        <f t="shared" si="54"/>
        <v>11122.705054056854</v>
      </c>
      <c r="F685" s="79">
        <f t="shared" si="55"/>
        <v>4882.993176705257</v>
      </c>
      <c r="G685" s="79">
        <f t="shared" si="56"/>
        <v>-38242.51833548056</v>
      </c>
      <c r="I685" s="113">
        <f t="shared" si="57"/>
        <v>-22236.820104718452</v>
      </c>
    </row>
    <row r="686" spans="1:9" ht="12.75">
      <c r="A686" s="16">
        <v>636</v>
      </c>
      <c r="B686" s="109">
        <f ca="1" t="shared" si="58"/>
        <v>0.042341076835114164</v>
      </c>
      <c r="C686" s="109">
        <f ca="1" t="shared" si="58"/>
        <v>1.9284997199936362</v>
      </c>
      <c r="D686" s="109">
        <f ca="1" t="shared" si="58"/>
        <v>-1.7393642458707972</v>
      </c>
      <c r="E686" s="79">
        <f t="shared" si="54"/>
        <v>3175.5807626335622</v>
      </c>
      <c r="F686" s="79">
        <f t="shared" si="55"/>
        <v>56335.412816521006</v>
      </c>
      <c r="G686" s="79">
        <f t="shared" si="56"/>
        <v>22317.484334798195</v>
      </c>
      <c r="I686" s="113">
        <f t="shared" si="57"/>
        <v>81828.47791395275</v>
      </c>
    </row>
    <row r="687" spans="1:9" ht="12.75">
      <c r="A687" s="16">
        <v>637</v>
      </c>
      <c r="B687" s="109">
        <f ca="1" t="shared" si="58"/>
        <v>-0.9838701921355559</v>
      </c>
      <c r="C687" s="109">
        <f ca="1" t="shared" si="58"/>
        <v>-0.7735887262928951</v>
      </c>
      <c r="D687" s="109">
        <f ca="1" t="shared" si="58"/>
        <v>0.23975098241039167</v>
      </c>
      <c r="E687" s="79">
        <f t="shared" si="54"/>
        <v>-73790.2644101667</v>
      </c>
      <c r="F687" s="79">
        <f t="shared" si="55"/>
        <v>-29849.748344113097</v>
      </c>
      <c r="G687" s="79">
        <f t="shared" si="56"/>
        <v>-60555.70212310439</v>
      </c>
      <c r="I687" s="113">
        <f t="shared" si="57"/>
        <v>-164195.7148773842</v>
      </c>
    </row>
    <row r="688" spans="1:9" ht="12.75">
      <c r="A688" s="16">
        <v>638</v>
      </c>
      <c r="B688" s="109">
        <f ca="1" t="shared" si="58"/>
        <v>-2.0279541315975225</v>
      </c>
      <c r="C688" s="109">
        <f ca="1" t="shared" si="58"/>
        <v>-1.1240034375677483</v>
      </c>
      <c r="D688" s="109">
        <f ca="1" t="shared" si="58"/>
        <v>-1.403859858867897</v>
      </c>
      <c r="E688" s="79">
        <f t="shared" si="54"/>
        <v>-152096.5598698142</v>
      </c>
      <c r="F688" s="79">
        <f t="shared" si="55"/>
        <v>-47859.00544782975</v>
      </c>
      <c r="G688" s="79">
        <f t="shared" si="56"/>
        <v>-211775.65643481672</v>
      </c>
      <c r="I688" s="113">
        <f t="shared" si="57"/>
        <v>-411731.2217524607</v>
      </c>
    </row>
    <row r="689" spans="1:9" ht="12.75">
      <c r="A689" s="16">
        <v>639</v>
      </c>
      <c r="B689" s="109">
        <f ca="1" t="shared" si="58"/>
        <v>0.03504752440568604</v>
      </c>
      <c r="C689" s="109">
        <f ca="1" t="shared" si="58"/>
        <v>1.2262762602016615</v>
      </c>
      <c r="D689" s="109">
        <f ca="1" t="shared" si="58"/>
        <v>-0.002253963259272739</v>
      </c>
      <c r="E689" s="79">
        <f t="shared" si="54"/>
        <v>2628.5643304264527</v>
      </c>
      <c r="F689" s="79">
        <f t="shared" si="55"/>
        <v>35882.96293512176</v>
      </c>
      <c r="G689" s="79">
        <f t="shared" si="56"/>
        <v>83409.22625688979</v>
      </c>
      <c r="I689" s="113">
        <f t="shared" si="57"/>
        <v>121920.753522438</v>
      </c>
    </row>
    <row r="690" spans="1:9" ht="12.75">
      <c r="A690" s="16">
        <v>640</v>
      </c>
      <c r="B690" s="109">
        <f ca="1" t="shared" si="58"/>
        <v>1.448126691688234</v>
      </c>
      <c r="C690" s="109">
        <f ca="1" t="shared" si="58"/>
        <v>-0.5274943987529583</v>
      </c>
      <c r="D690" s="109">
        <f ca="1" t="shared" si="58"/>
        <v>1.6354443545177282</v>
      </c>
      <c r="E690" s="79">
        <f t="shared" si="54"/>
        <v>108609.50187661755</v>
      </c>
      <c r="F690" s="79">
        <f t="shared" si="55"/>
        <v>-4461.377474247511</v>
      </c>
      <c r="G690" s="79">
        <f t="shared" si="56"/>
        <v>101086.38000549596</v>
      </c>
      <c r="I690" s="113">
        <f t="shared" si="57"/>
        <v>205234.50440786598</v>
      </c>
    </row>
    <row r="691" spans="1:9" ht="12.75">
      <c r="A691" s="16">
        <v>641</v>
      </c>
      <c r="B691" s="109">
        <f ca="1" t="shared" si="58"/>
        <v>1.4490262278929569</v>
      </c>
      <c r="C691" s="109">
        <f ca="1" t="shared" si="58"/>
        <v>-2.0734746736135996</v>
      </c>
      <c r="D691" s="109">
        <f ca="1" t="shared" si="58"/>
        <v>-0.11402660802768891</v>
      </c>
      <c r="E691" s="79">
        <f t="shared" si="54"/>
        <v>108676.96709197176</v>
      </c>
      <c r="F691" s="79">
        <f t="shared" si="55"/>
        <v>-49361.299888465306</v>
      </c>
      <c r="G691" s="79">
        <f t="shared" si="56"/>
        <v>-112581.58416043837</v>
      </c>
      <c r="I691" s="113">
        <f t="shared" si="57"/>
        <v>-53265.91695693192</v>
      </c>
    </row>
    <row r="692" spans="1:9" ht="12.75">
      <c r="A692" s="16">
        <v>642</v>
      </c>
      <c r="B692" s="109">
        <f ca="1" t="shared" si="58"/>
        <v>0.6955350339310378</v>
      </c>
      <c r="C692" s="109">
        <f ca="1" t="shared" si="58"/>
        <v>0.526484660164444</v>
      </c>
      <c r="D692" s="109">
        <f ca="1" t="shared" si="58"/>
        <v>-0.8730129980237908</v>
      </c>
      <c r="E692" s="79">
        <f t="shared" si="54"/>
        <v>52165.12754482783</v>
      </c>
      <c r="F692" s="79">
        <f t="shared" si="55"/>
        <v>20509.510160862003</v>
      </c>
      <c r="G692" s="79">
        <f t="shared" si="56"/>
        <v>-2562.6179915031607</v>
      </c>
      <c r="I692" s="113">
        <f t="shared" si="57"/>
        <v>70112.01971418667</v>
      </c>
    </row>
    <row r="693" spans="1:9" ht="12.75">
      <c r="A693" s="16">
        <v>643</v>
      </c>
      <c r="B693" s="109">
        <f ca="1" t="shared" si="58"/>
        <v>-0.8050461408326814</v>
      </c>
      <c r="C693" s="109">
        <f ca="1" t="shared" si="58"/>
        <v>1.5739070852945245</v>
      </c>
      <c r="D693" s="109">
        <f ca="1" t="shared" si="58"/>
        <v>-0.1159817111105878</v>
      </c>
      <c r="E693" s="79">
        <f t="shared" si="54"/>
        <v>-60378.46056245111</v>
      </c>
      <c r="F693" s="79">
        <f t="shared" si="55"/>
        <v>39680.02341743151</v>
      </c>
      <c r="G693" s="79">
        <f t="shared" si="56"/>
        <v>79794.09823921463</v>
      </c>
      <c r="I693" s="113">
        <f t="shared" si="57"/>
        <v>59095.66109419503</v>
      </c>
    </row>
    <row r="694" spans="1:9" ht="12.75">
      <c r="A694" s="16">
        <v>644</v>
      </c>
      <c r="B694" s="109">
        <f ca="1" t="shared" si="58"/>
        <v>1.4747871810680082</v>
      </c>
      <c r="C694" s="109">
        <f ca="1" t="shared" si="58"/>
        <v>-0.5794741205072533</v>
      </c>
      <c r="D694" s="109">
        <f ca="1" t="shared" si="58"/>
        <v>-1.9741761269626932</v>
      </c>
      <c r="E694" s="79">
        <f t="shared" si="54"/>
        <v>110609.03858010062</v>
      </c>
      <c r="F694" s="79">
        <f t="shared" si="55"/>
        <v>-5771.2982791108025</v>
      </c>
      <c r="G694" s="79">
        <f t="shared" si="56"/>
        <v>-127520.29147363699</v>
      </c>
      <c r="I694" s="113">
        <f t="shared" si="57"/>
        <v>-22682.551172647174</v>
      </c>
    </row>
    <row r="695" spans="1:9" ht="12.75">
      <c r="A695" s="16">
        <v>645</v>
      </c>
      <c r="B695" s="109">
        <f ca="1" t="shared" si="58"/>
        <v>-1.9618895364307654</v>
      </c>
      <c r="C695" s="109">
        <f ca="1" t="shared" si="58"/>
        <v>2.267288538395265</v>
      </c>
      <c r="D695" s="109">
        <f ca="1" t="shared" si="58"/>
        <v>-0.6763073630693075</v>
      </c>
      <c r="E695" s="79">
        <f t="shared" si="54"/>
        <v>-147141.7152323074</v>
      </c>
      <c r="F695" s="79">
        <f t="shared" si="55"/>
        <v>51144.609103657895</v>
      </c>
      <c r="G695" s="79">
        <f t="shared" si="56"/>
        <v>64049.846551307965</v>
      </c>
      <c r="I695" s="113">
        <f t="shared" si="57"/>
        <v>-31947.25957734156</v>
      </c>
    </row>
    <row r="696" spans="1:9" ht="12.75">
      <c r="A696" s="16">
        <v>646</v>
      </c>
      <c r="B696" s="109">
        <f ca="1" t="shared" si="58"/>
        <v>0.2702898215665065</v>
      </c>
      <c r="C696" s="109">
        <f ca="1" t="shared" si="58"/>
        <v>-1.2673843422331772</v>
      </c>
      <c r="D696" s="109">
        <f ca="1" t="shared" si="58"/>
        <v>1.5304229413423096</v>
      </c>
      <c r="E696" s="79">
        <f t="shared" si="54"/>
        <v>20271.736617487986</v>
      </c>
      <c r="F696" s="79">
        <f t="shared" si="55"/>
        <v>-34787.01471859973</v>
      </c>
      <c r="G696" s="79">
        <f t="shared" si="56"/>
        <v>16636.18980312845</v>
      </c>
      <c r="I696" s="113">
        <f t="shared" si="57"/>
        <v>2120.9117020167105</v>
      </c>
    </row>
    <row r="697" spans="1:9" ht="12.75">
      <c r="A697" s="16">
        <v>647</v>
      </c>
      <c r="B697" s="109">
        <f ca="1" t="shared" si="58"/>
        <v>-0.8822991512016032</v>
      </c>
      <c r="C697" s="109">
        <f ca="1" t="shared" si="58"/>
        <v>0.14460624046706172</v>
      </c>
      <c r="D697" s="109">
        <f ca="1" t="shared" si="58"/>
        <v>-1.9489885444409438</v>
      </c>
      <c r="E697" s="79">
        <f t="shared" si="54"/>
        <v>-66172.43634012024</v>
      </c>
      <c r="F697" s="79">
        <f t="shared" si="55"/>
        <v>-2416.81192586256</v>
      </c>
      <c r="G697" s="79">
        <f t="shared" si="56"/>
        <v>-133083.4949761361</v>
      </c>
      <c r="I697" s="113">
        <f t="shared" si="57"/>
        <v>-201672.74324211892</v>
      </c>
    </row>
    <row r="698" spans="1:9" ht="12.75">
      <c r="A698" s="16">
        <v>648</v>
      </c>
      <c r="B698" s="109">
        <f ca="1" t="shared" si="58"/>
        <v>-0.14321194085699196</v>
      </c>
      <c r="C698" s="109">
        <f ca="1" t="shared" si="58"/>
        <v>0.20103367476831613</v>
      </c>
      <c r="D698" s="109">
        <f ca="1" t="shared" si="58"/>
        <v>1.907018841858915</v>
      </c>
      <c r="E698" s="79">
        <f t="shared" si="54"/>
        <v>-10740.895564274397</v>
      </c>
      <c r="F698" s="79">
        <f t="shared" si="55"/>
        <v>4765.41100160681</v>
      </c>
      <c r="G698" s="79">
        <f t="shared" si="56"/>
        <v>129417.91550855355</v>
      </c>
      <c r="I698" s="113">
        <f t="shared" si="57"/>
        <v>123442.43094588596</v>
      </c>
    </row>
    <row r="699" spans="1:9" ht="12.75">
      <c r="A699" s="16">
        <v>649</v>
      </c>
      <c r="B699" s="109">
        <f ca="1" t="shared" si="58"/>
        <v>0.43320464324238517</v>
      </c>
      <c r="C699" s="109">
        <f ca="1" t="shared" si="58"/>
        <v>1.109890962136736</v>
      </c>
      <c r="D699" s="109">
        <f ca="1" t="shared" si="58"/>
        <v>-0.22555603249206363</v>
      </c>
      <c r="E699" s="79">
        <f t="shared" si="54"/>
        <v>32490.348243178887</v>
      </c>
      <c r="F699" s="79">
        <f t="shared" si="55"/>
        <v>35488.45391778069</v>
      </c>
      <c r="G699" s="79">
        <f t="shared" si="56"/>
        <v>71050.18573332757</v>
      </c>
      <c r="I699" s="113">
        <f t="shared" si="57"/>
        <v>139028.98789428716</v>
      </c>
    </row>
    <row r="700" spans="1:9" ht="12.75">
      <c r="A700" s="16">
        <v>650</v>
      </c>
      <c r="B700" s="109">
        <f ca="1" t="shared" si="58"/>
        <v>-0.24506995292855455</v>
      </c>
      <c r="C700" s="109">
        <f ca="1" t="shared" si="58"/>
        <v>-0.4165854782052921</v>
      </c>
      <c r="D700" s="109">
        <f ca="1" t="shared" si="58"/>
        <v>0.6369557530086973</v>
      </c>
      <c r="E700" s="79">
        <f t="shared" si="54"/>
        <v>-18380.246469641592</v>
      </c>
      <c r="F700" s="79">
        <f t="shared" si="55"/>
        <v>-13938.739292171278</v>
      </c>
      <c r="G700" s="79">
        <f t="shared" si="56"/>
        <v>5912.122924600742</v>
      </c>
      <c r="I700" s="113">
        <f t="shared" si="57"/>
        <v>-26406.862837212127</v>
      </c>
    </row>
    <row r="701" spans="1:9" ht="12.75">
      <c r="A701" s="16">
        <v>651</v>
      </c>
      <c r="B701" s="109">
        <f ca="1" t="shared" si="58"/>
        <v>0.7893741983605302</v>
      </c>
      <c r="C701" s="109">
        <f ca="1" t="shared" si="58"/>
        <v>0.4939677444834246</v>
      </c>
      <c r="D701" s="109">
        <f ca="1" t="shared" si="58"/>
        <v>-1.5910346673783136</v>
      </c>
      <c r="E701" s="79">
        <f t="shared" si="54"/>
        <v>59203.06487703977</v>
      </c>
      <c r="F701" s="79">
        <f t="shared" si="55"/>
        <v>20268.772847313558</v>
      </c>
      <c r="G701" s="79">
        <f t="shared" si="56"/>
        <v>-47430.0229003627</v>
      </c>
      <c r="I701" s="113">
        <f t="shared" si="57"/>
        <v>32041.81482399063</v>
      </c>
    </row>
    <row r="702" spans="1:9" ht="12.75">
      <c r="A702" s="16">
        <v>652</v>
      </c>
      <c r="B702" s="109">
        <f ca="1" t="shared" si="58"/>
        <v>0.24225588685667504</v>
      </c>
      <c r="C702" s="109">
        <f ca="1" t="shared" si="58"/>
        <v>0.9098492156117672</v>
      </c>
      <c r="D702" s="109">
        <f ca="1" t="shared" si="58"/>
        <v>1.0330308867774995</v>
      </c>
      <c r="E702" s="79">
        <f t="shared" si="54"/>
        <v>18169.19151425063</v>
      </c>
      <c r="F702" s="79">
        <f t="shared" si="55"/>
        <v>28245.650598606982</v>
      </c>
      <c r="G702" s="79">
        <f t="shared" si="56"/>
        <v>131729.2619031032</v>
      </c>
      <c r="I702" s="113">
        <f t="shared" si="57"/>
        <v>178144.10401596082</v>
      </c>
    </row>
    <row r="703" spans="1:9" ht="12.75">
      <c r="A703" s="16">
        <v>653</v>
      </c>
      <c r="B703" s="109">
        <f ca="1" t="shared" si="58"/>
        <v>-0.7075512997797577</v>
      </c>
      <c r="C703" s="109">
        <f ca="1" t="shared" si="58"/>
        <v>-0.5562662678297126</v>
      </c>
      <c r="D703" s="109">
        <f ca="1" t="shared" si="58"/>
        <v>-0.6836521010627066</v>
      </c>
      <c r="E703" s="79">
        <f t="shared" si="54"/>
        <v>-53066.347483481826</v>
      </c>
      <c r="F703" s="79">
        <f t="shared" si="55"/>
        <v>-21464.70968355892</v>
      </c>
      <c r="G703" s="79">
        <f t="shared" si="56"/>
        <v>-97080.30026402479</v>
      </c>
      <c r="I703" s="113">
        <f t="shared" si="57"/>
        <v>-171611.35743106552</v>
      </c>
    </row>
    <row r="704" spans="1:9" ht="12.75">
      <c r="A704" s="16">
        <v>654</v>
      </c>
      <c r="B704" s="109">
        <f ca="1" t="shared" si="58"/>
        <v>0.22248570118439637</v>
      </c>
      <c r="C704" s="109">
        <f ca="1" t="shared" si="58"/>
        <v>-1.2084015540190278</v>
      </c>
      <c r="D704" s="109">
        <f ca="1" t="shared" si="58"/>
        <v>-1.9511680920631536</v>
      </c>
      <c r="E704" s="79">
        <f t="shared" si="54"/>
        <v>16686.427588829727</v>
      </c>
      <c r="F704" s="79">
        <f t="shared" si="55"/>
        <v>-33432.25044796846</v>
      </c>
      <c r="G704" s="79">
        <f t="shared" si="56"/>
        <v>-198247.56643206533</v>
      </c>
      <c r="I704" s="113">
        <f t="shared" si="57"/>
        <v>-214993.38929120405</v>
      </c>
    </row>
    <row r="705" spans="1:9" ht="12.75">
      <c r="A705" s="16">
        <v>655</v>
      </c>
      <c r="B705" s="109">
        <f ca="1" t="shared" si="58"/>
        <v>0.9807992809952182</v>
      </c>
      <c r="C705" s="109">
        <f ca="1" t="shared" si="58"/>
        <v>1.0148479406727406</v>
      </c>
      <c r="D705" s="109">
        <f ca="1" t="shared" si="58"/>
        <v>0.42121193125897494</v>
      </c>
      <c r="E705" s="79">
        <f t="shared" si="54"/>
        <v>73559.94607464137</v>
      </c>
      <c r="F705" s="79">
        <f t="shared" si="55"/>
        <v>36834.66340615226</v>
      </c>
      <c r="G705" s="79">
        <f t="shared" si="56"/>
        <v>118091.18830293183</v>
      </c>
      <c r="I705" s="113">
        <f t="shared" si="57"/>
        <v>228485.79778372546</v>
      </c>
    </row>
    <row r="706" spans="1:9" ht="12.75">
      <c r="A706" s="16">
        <v>656</v>
      </c>
      <c r="B706" s="109">
        <f ca="1" t="shared" si="58"/>
        <v>-0.5613906499507766</v>
      </c>
      <c r="C706" s="109">
        <f ca="1" t="shared" si="58"/>
        <v>2.225521857466023</v>
      </c>
      <c r="D706" s="109">
        <f ca="1" t="shared" si="58"/>
        <v>-0.851914107811012</v>
      </c>
      <c r="E706" s="79">
        <f t="shared" si="54"/>
        <v>-42104.298746308246</v>
      </c>
      <c r="F706" s="79">
        <f t="shared" si="55"/>
        <v>60435.138304767956</v>
      </c>
      <c r="G706" s="79">
        <f t="shared" si="56"/>
        <v>83512.48762668064</v>
      </c>
      <c r="I706" s="113">
        <f t="shared" si="57"/>
        <v>101843.32718514034</v>
      </c>
    </row>
    <row r="707" spans="1:9" ht="12.75">
      <c r="A707" s="16">
        <v>657</v>
      </c>
      <c r="B707" s="109">
        <f ca="1" t="shared" si="58"/>
        <v>0.4921478589586613</v>
      </c>
      <c r="C707" s="109">
        <f ca="1" t="shared" si="58"/>
        <v>-0.15325356672010998</v>
      </c>
      <c r="D707" s="109">
        <f ca="1" t="shared" si="58"/>
        <v>0.5198988390051853</v>
      </c>
      <c r="E707" s="79">
        <f t="shared" si="54"/>
        <v>36911.089421899596</v>
      </c>
      <c r="F707" s="79">
        <f t="shared" si="55"/>
        <v>-760.5048952140896</v>
      </c>
      <c r="G707" s="79">
        <f t="shared" si="56"/>
        <v>33863.609879028125</v>
      </c>
      <c r="I707" s="113">
        <f t="shared" si="57"/>
        <v>70014.19440571363</v>
      </c>
    </row>
    <row r="708" spans="1:9" ht="12.75">
      <c r="A708" s="16">
        <v>658</v>
      </c>
      <c r="B708" s="109">
        <f ca="1" t="shared" si="58"/>
        <v>-0.16693901441231168</v>
      </c>
      <c r="C708" s="109">
        <f ca="1" t="shared" si="58"/>
        <v>0.17530096172235726</v>
      </c>
      <c r="D708" s="109">
        <f ca="1" t="shared" si="58"/>
        <v>-0.6341073241410613</v>
      </c>
      <c r="E708" s="79">
        <f t="shared" si="54"/>
        <v>-12520.426080923377</v>
      </c>
      <c r="F708" s="79">
        <f t="shared" si="55"/>
        <v>3839.9901818439143</v>
      </c>
      <c r="G708" s="79">
        <f t="shared" si="56"/>
        <v>-31794.921435741406</v>
      </c>
      <c r="I708" s="113">
        <f t="shared" si="57"/>
        <v>-40475.35733482087</v>
      </c>
    </row>
    <row r="709" spans="1:9" ht="12.75">
      <c r="A709" s="16">
        <v>659</v>
      </c>
      <c r="B709" s="109">
        <f ca="1" t="shared" si="58"/>
        <v>1.631495020324964</v>
      </c>
      <c r="C709" s="109">
        <f ca="1" t="shared" si="58"/>
        <v>1.3076468625006812</v>
      </c>
      <c r="D709" s="109">
        <f ca="1" t="shared" si="58"/>
        <v>-1.1362279662416075</v>
      </c>
      <c r="E709" s="79">
        <f t="shared" si="54"/>
        <v>122362.1265243723</v>
      </c>
      <c r="F709" s="79">
        <f t="shared" si="55"/>
        <v>50219.921561328614</v>
      </c>
      <c r="G709" s="79">
        <f t="shared" si="56"/>
        <v>55898.72227476843</v>
      </c>
      <c r="I709" s="113">
        <f t="shared" si="57"/>
        <v>228480.77036046935</v>
      </c>
    </row>
    <row r="710" spans="1:9" ht="12.75">
      <c r="A710" s="16">
        <v>660</v>
      </c>
      <c r="B710" s="109">
        <f ca="1" t="shared" si="58"/>
        <v>-0.3082342775410035</v>
      </c>
      <c r="C710" s="109">
        <f ca="1" t="shared" si="58"/>
        <v>-0.035855916782272096</v>
      </c>
      <c r="D710" s="109">
        <f ca="1" t="shared" si="58"/>
        <v>-1.1116512337849054</v>
      </c>
      <c r="E710" s="79">
        <f t="shared" si="54"/>
        <v>-23117.570815575265</v>
      </c>
      <c r="F710" s="79">
        <f t="shared" si="55"/>
        <v>-3353.277345763068</v>
      </c>
      <c r="G710" s="79">
        <f t="shared" si="56"/>
        <v>-79258.15630140976</v>
      </c>
      <c r="I710" s="113">
        <f t="shared" si="57"/>
        <v>-105729.0044627481</v>
      </c>
    </row>
    <row r="711" spans="1:9" ht="12.75">
      <c r="A711" s="16">
        <v>661</v>
      </c>
      <c r="B711" s="109">
        <f ca="1" t="shared" si="58"/>
        <v>-1.0229236586115995</v>
      </c>
      <c r="C711" s="109">
        <f ca="1" t="shared" si="58"/>
        <v>2.0372187025634876</v>
      </c>
      <c r="D711" s="109">
        <f ca="1" t="shared" si="58"/>
        <v>-0.8009845100289805</v>
      </c>
      <c r="E711" s="79">
        <f t="shared" si="54"/>
        <v>-76719.27439586996</v>
      </c>
      <c r="F711" s="79">
        <f t="shared" si="55"/>
        <v>51503.92836749302</v>
      </c>
      <c r="G711" s="79">
        <f t="shared" si="56"/>
        <v>63034.15778333091</v>
      </c>
      <c r="I711" s="113">
        <f t="shared" si="57"/>
        <v>37818.811754953975</v>
      </c>
    </row>
    <row r="712" spans="1:9" ht="12.75">
      <c r="A712" s="16">
        <v>662</v>
      </c>
      <c r="B712" s="109">
        <f ca="1" t="shared" si="58"/>
        <v>-0.1067568388630438</v>
      </c>
      <c r="C712" s="109">
        <f ca="1" t="shared" si="58"/>
        <v>-0.7788593411073486</v>
      </c>
      <c r="D712" s="109">
        <f ca="1" t="shared" si="58"/>
        <v>-0.21478849222159518</v>
      </c>
      <c r="E712" s="79">
        <f t="shared" si="54"/>
        <v>-8006.762914728285</v>
      </c>
      <c r="F712" s="79">
        <f t="shared" si="55"/>
        <v>-23424.49572007415</v>
      </c>
      <c r="G712" s="79">
        <f t="shared" si="56"/>
        <v>-68505.1651847207</v>
      </c>
      <c r="I712" s="113">
        <f t="shared" si="57"/>
        <v>-99936.42381952313</v>
      </c>
    </row>
    <row r="713" spans="1:9" ht="12.75">
      <c r="A713" s="16">
        <v>663</v>
      </c>
      <c r="B713" s="109">
        <f ca="1" t="shared" si="58"/>
        <v>-1.258495483849757</v>
      </c>
      <c r="C713" s="109">
        <f ca="1" t="shared" si="58"/>
        <v>2.4687587323657674</v>
      </c>
      <c r="D713" s="109">
        <f ca="1" t="shared" si="58"/>
        <v>-0.007350645551680111</v>
      </c>
      <c r="E713" s="79">
        <f t="shared" si="54"/>
        <v>-94387.16128873178</v>
      </c>
      <c r="F713" s="79">
        <f t="shared" si="55"/>
        <v>62272.24479305246</v>
      </c>
      <c r="G713" s="79">
        <f t="shared" si="56"/>
        <v>136179.83449673705</v>
      </c>
      <c r="I713" s="113">
        <f t="shared" si="57"/>
        <v>104064.91800105773</v>
      </c>
    </row>
    <row r="714" spans="1:9" ht="12.75">
      <c r="A714" s="16">
        <v>664</v>
      </c>
      <c r="B714" s="109">
        <f ca="1" t="shared" si="58"/>
        <v>-1.3702535292409541</v>
      </c>
      <c r="C714" s="109">
        <f ca="1" t="shared" si="58"/>
        <v>0.00815539016701284</v>
      </c>
      <c r="D714" s="109">
        <f ca="1" t="shared" si="58"/>
        <v>-0.6045364314800112</v>
      </c>
      <c r="E714" s="79">
        <f t="shared" si="54"/>
        <v>-102769.01469307156</v>
      </c>
      <c r="F714" s="79">
        <f t="shared" si="55"/>
        <v>-10040.008792067174</v>
      </c>
      <c r="G714" s="79">
        <f t="shared" si="56"/>
        <v>-69799.0906851125</v>
      </c>
      <c r="I714" s="113">
        <f t="shared" si="57"/>
        <v>-182608.11417025124</v>
      </c>
    </row>
    <row r="715" spans="1:9" ht="12.75">
      <c r="A715" s="16">
        <v>665</v>
      </c>
      <c r="B715" s="109">
        <f ca="1" t="shared" si="58"/>
        <v>0.4814142504561044</v>
      </c>
      <c r="C715" s="109">
        <f ca="1" t="shared" si="58"/>
        <v>0.11410713330067518</v>
      </c>
      <c r="D715" s="109">
        <f ca="1" t="shared" si="58"/>
        <v>0.5121052155231878</v>
      </c>
      <c r="E715" s="79">
        <f t="shared" si="54"/>
        <v>36106.06878420783</v>
      </c>
      <c r="F715" s="79">
        <f t="shared" si="55"/>
        <v>6925.119580598169</v>
      </c>
      <c r="G715" s="79">
        <f t="shared" si="56"/>
        <v>51155.9711578546</v>
      </c>
      <c r="I715" s="113">
        <f t="shared" si="57"/>
        <v>94187.1595226606</v>
      </c>
    </row>
    <row r="716" spans="1:9" ht="12.75">
      <c r="A716" s="16">
        <v>666</v>
      </c>
      <c r="B716" s="109">
        <f ca="1" t="shared" si="58"/>
        <v>-0.3614912022034845</v>
      </c>
      <c r="C716" s="109">
        <f ca="1" t="shared" si="58"/>
        <v>-0.40408350995912445</v>
      </c>
      <c r="D716" s="109">
        <f ca="1" t="shared" si="58"/>
        <v>-1.486471392497723</v>
      </c>
      <c r="E716" s="79">
        <f t="shared" si="54"/>
        <v>-27111.84016526134</v>
      </c>
      <c r="F716" s="79">
        <f t="shared" si="55"/>
        <v>-14448.749300641593</v>
      </c>
      <c r="G716" s="79">
        <f t="shared" si="56"/>
        <v>-128801.60099360271</v>
      </c>
      <c r="I716" s="113">
        <f t="shared" si="57"/>
        <v>-170362.19045950565</v>
      </c>
    </row>
    <row r="717" spans="1:9" ht="12.75">
      <c r="A717" s="16">
        <v>667</v>
      </c>
      <c r="B717" s="109">
        <f ca="1" t="shared" si="58"/>
        <v>-2.6982362637117037</v>
      </c>
      <c r="C717" s="109">
        <f ca="1" t="shared" si="58"/>
        <v>1.0788670924629233</v>
      </c>
      <c r="D717" s="109">
        <f ca="1" t="shared" si="58"/>
        <v>-0.8078086228522539</v>
      </c>
      <c r="E717" s="79">
        <f t="shared" si="54"/>
        <v>-202367.71977837777</v>
      </c>
      <c r="F717" s="79">
        <f t="shared" si="55"/>
        <v>11101.485136263123</v>
      </c>
      <c r="G717" s="79">
        <f t="shared" si="56"/>
        <v>-41826.364081507614</v>
      </c>
      <c r="I717" s="113">
        <f t="shared" si="57"/>
        <v>-233092.59872362224</v>
      </c>
    </row>
    <row r="718" spans="1:9" ht="12.75">
      <c r="A718" s="16">
        <v>668</v>
      </c>
      <c r="B718" s="109">
        <f ca="1" t="shared" si="58"/>
        <v>0.3241941172730757</v>
      </c>
      <c r="C718" s="109">
        <f ca="1" t="shared" si="58"/>
        <v>-0.6139740555436155</v>
      </c>
      <c r="D718" s="109">
        <f ca="1" t="shared" si="58"/>
        <v>-0.43264755247184594</v>
      </c>
      <c r="E718" s="79">
        <f t="shared" si="54"/>
        <v>24314.558795480676</v>
      </c>
      <c r="F718" s="79">
        <f t="shared" si="55"/>
        <v>-15402.87881138081</v>
      </c>
      <c r="G718" s="79">
        <f t="shared" si="56"/>
        <v>-60772.00917503238</v>
      </c>
      <c r="I718" s="113">
        <f t="shared" si="57"/>
        <v>-51860.32919093251</v>
      </c>
    </row>
    <row r="719" spans="1:9" ht="12.75">
      <c r="A719" s="16">
        <v>669</v>
      </c>
      <c r="B719" s="109">
        <f ca="1" t="shared" si="58"/>
        <v>-0.08157675923100702</v>
      </c>
      <c r="C719" s="109">
        <f ca="1" t="shared" si="58"/>
        <v>0.2533978802891813</v>
      </c>
      <c r="D719" s="109">
        <f ca="1" t="shared" si="58"/>
        <v>0.08750378585750782</v>
      </c>
      <c r="E719" s="79">
        <f t="shared" si="54"/>
        <v>-6118.256942325526</v>
      </c>
      <c r="F719" s="79">
        <f t="shared" si="55"/>
        <v>6748.717583199397</v>
      </c>
      <c r="G719" s="79">
        <f t="shared" si="56"/>
        <v>20627.563282386698</v>
      </c>
      <c r="I719" s="113">
        <f t="shared" si="57"/>
        <v>21258.023923260567</v>
      </c>
    </row>
    <row r="720" spans="1:9" ht="12.75">
      <c r="A720" s="16">
        <v>670</v>
      </c>
      <c r="B720" s="109">
        <f ca="1" t="shared" si="58"/>
        <v>0.5982373163277859</v>
      </c>
      <c r="C720" s="109">
        <f ca="1" t="shared" si="58"/>
        <v>-0.32890060087021544</v>
      </c>
      <c r="D720" s="109">
        <f ca="1" t="shared" si="58"/>
        <v>0.9394976839953462</v>
      </c>
      <c r="E720" s="79">
        <f t="shared" si="54"/>
        <v>44867.79872458394</v>
      </c>
      <c r="F720" s="79">
        <f t="shared" si="55"/>
        <v>-5066.919250501284</v>
      </c>
      <c r="G720" s="79">
        <f t="shared" si="56"/>
        <v>50775.36725424958</v>
      </c>
      <c r="I720" s="113">
        <f t="shared" si="57"/>
        <v>90576.24672833223</v>
      </c>
    </row>
    <row r="721" spans="1:9" ht="12.75">
      <c r="A721" s="16">
        <v>671</v>
      </c>
      <c r="B721" s="109">
        <f ca="1" t="shared" si="58"/>
        <v>0.35857967036236127</v>
      </c>
      <c r="C721" s="109">
        <f ca="1" t="shared" si="58"/>
        <v>-1.6376240819379202</v>
      </c>
      <c r="D721" s="109">
        <f ca="1" t="shared" si="58"/>
        <v>0.23796546208501662</v>
      </c>
      <c r="E721" s="79">
        <f t="shared" si="54"/>
        <v>26893.475277177095</v>
      </c>
      <c r="F721" s="79">
        <f t="shared" si="55"/>
        <v>-44879.33344748561</v>
      </c>
      <c r="G721" s="79">
        <f t="shared" si="56"/>
        <v>-87067.21664867082</v>
      </c>
      <c r="I721" s="113">
        <f t="shared" si="57"/>
        <v>-105053.07481897934</v>
      </c>
    </row>
    <row r="722" spans="1:9" ht="12.75">
      <c r="A722" s="16">
        <v>672</v>
      </c>
      <c r="B722" s="109">
        <f ca="1" t="shared" si="58"/>
        <v>0.836767481875031</v>
      </c>
      <c r="C722" s="109">
        <f ca="1" t="shared" si="58"/>
        <v>-0.6242369310890674</v>
      </c>
      <c r="D722" s="109">
        <f ca="1" t="shared" si="58"/>
        <v>-1.3552997887959553</v>
      </c>
      <c r="E722" s="79">
        <f t="shared" si="54"/>
        <v>62757.561140627324</v>
      </c>
      <c r="F722" s="79">
        <f t="shared" si="55"/>
        <v>-11856.688172404156</v>
      </c>
      <c r="G722" s="79">
        <f t="shared" si="56"/>
        <v>-106990.25392758758</v>
      </c>
      <c r="I722" s="113">
        <f t="shared" si="57"/>
        <v>-56089.38095936441</v>
      </c>
    </row>
    <row r="723" spans="1:9" ht="12.75">
      <c r="A723" s="16">
        <v>673</v>
      </c>
      <c r="B723" s="109">
        <f ca="1" t="shared" si="58"/>
        <v>0.19835620863627834</v>
      </c>
      <c r="C723" s="109">
        <f ca="1" t="shared" si="58"/>
        <v>-0.5285123395867577</v>
      </c>
      <c r="D723" s="109">
        <f ca="1" t="shared" si="58"/>
        <v>0.10554890820273705</v>
      </c>
      <c r="E723" s="79">
        <f t="shared" si="54"/>
        <v>14876.715647720875</v>
      </c>
      <c r="F723" s="79">
        <f t="shared" si="55"/>
        <v>-13864.224606362648</v>
      </c>
      <c r="G723" s="79">
        <f t="shared" si="56"/>
        <v>-24338.878732012185</v>
      </c>
      <c r="I723" s="113">
        <f t="shared" si="57"/>
        <v>-23326.38769065396</v>
      </c>
    </row>
    <row r="724" spans="1:9" ht="12.75">
      <c r="A724" s="16">
        <v>674</v>
      </c>
      <c r="B724" s="109">
        <f ca="1" t="shared" si="58"/>
        <v>-0.35765020180438123</v>
      </c>
      <c r="C724" s="109">
        <f ca="1" t="shared" si="58"/>
        <v>-0.8079152789762065</v>
      </c>
      <c r="D724" s="109">
        <f ca="1" t="shared" si="58"/>
        <v>-0.4684698869122208</v>
      </c>
      <c r="E724" s="79">
        <f t="shared" si="54"/>
        <v>-26823.76513532859</v>
      </c>
      <c r="F724" s="79">
        <f t="shared" si="55"/>
        <v>-26150.19466819311</v>
      </c>
      <c r="G724" s="79">
        <f t="shared" si="56"/>
        <v>-92288.22124417672</v>
      </c>
      <c r="I724" s="113">
        <f t="shared" si="57"/>
        <v>-145262.18104769842</v>
      </c>
    </row>
    <row r="725" spans="1:9" ht="12.75">
      <c r="A725" s="16">
        <v>675</v>
      </c>
      <c r="B725" s="109">
        <f ca="1" t="shared" si="58"/>
        <v>-0.568736075073554</v>
      </c>
      <c r="C725" s="109">
        <f ca="1" t="shared" si="58"/>
        <v>1.8564939570695151</v>
      </c>
      <c r="D725" s="109">
        <f ca="1" t="shared" si="58"/>
        <v>-0.7316676459809215</v>
      </c>
      <c r="E725" s="79">
        <f t="shared" si="54"/>
        <v>-42655.205630516546</v>
      </c>
      <c r="F725" s="79">
        <f t="shared" si="55"/>
        <v>49660.75577243539</v>
      </c>
      <c r="G725" s="79">
        <f t="shared" si="56"/>
        <v>65965.2676623525</v>
      </c>
      <c r="I725" s="113">
        <f t="shared" si="57"/>
        <v>72970.81780427136</v>
      </c>
    </row>
    <row r="726" spans="1:9" ht="12.75">
      <c r="A726" s="16">
        <v>676</v>
      </c>
      <c r="B726" s="109">
        <f ca="1" t="shared" si="58"/>
        <v>-1.3875598255221995</v>
      </c>
      <c r="C726" s="109">
        <f ca="1" t="shared" si="58"/>
        <v>-0.3976439987234044</v>
      </c>
      <c r="D726" s="109">
        <f ca="1" t="shared" si="58"/>
        <v>-0.9918307684116974</v>
      </c>
      <c r="E726" s="79">
        <f t="shared" si="54"/>
        <v>-104066.98691416495</v>
      </c>
      <c r="F726" s="79">
        <f t="shared" si="55"/>
        <v>-21957.21307722951</v>
      </c>
      <c r="G726" s="79">
        <f t="shared" si="56"/>
        <v>-121803.18653345373</v>
      </c>
      <c r="I726" s="113">
        <f t="shared" si="57"/>
        <v>-247827.38652484817</v>
      </c>
    </row>
    <row r="727" spans="1:9" ht="12.75">
      <c r="A727" s="16">
        <v>677</v>
      </c>
      <c r="B727" s="109">
        <f ca="1" t="shared" si="58"/>
        <v>-1.0429462192200956</v>
      </c>
      <c r="C727" s="109">
        <f ca="1" t="shared" si="58"/>
        <v>-1.8427788508319956</v>
      </c>
      <c r="D727" s="109">
        <f ca="1" t="shared" si="58"/>
        <v>-1.3736987151422282</v>
      </c>
      <c r="E727" s="79">
        <f t="shared" si="54"/>
        <v>-78220.96644150716</v>
      </c>
      <c r="F727" s="79">
        <f t="shared" si="55"/>
        <v>-61349.985144267426</v>
      </c>
      <c r="G727" s="79">
        <f t="shared" si="56"/>
        <v>-234980.14877312817</v>
      </c>
      <c r="I727" s="113">
        <f t="shared" si="57"/>
        <v>-374551.10035890277</v>
      </c>
    </row>
    <row r="728" spans="1:9" ht="12.75">
      <c r="A728" s="16">
        <v>678</v>
      </c>
      <c r="B728" s="109">
        <f ca="1" t="shared" si="58"/>
        <v>0.06440991962968759</v>
      </c>
      <c r="C728" s="109">
        <f ca="1" t="shared" si="58"/>
        <v>-0.21702640749465363</v>
      </c>
      <c r="D728" s="109">
        <f ca="1" t="shared" si="58"/>
        <v>0.6940273815953424</v>
      </c>
      <c r="E728" s="79">
        <f t="shared" si="54"/>
        <v>4830.743972226569</v>
      </c>
      <c r="F728" s="79">
        <f t="shared" si="55"/>
        <v>-5820.973067132478</v>
      </c>
      <c r="G728" s="79">
        <f t="shared" si="56"/>
        <v>30292.48803962932</v>
      </c>
      <c r="I728" s="113">
        <f t="shared" si="57"/>
        <v>29302.25894472341</v>
      </c>
    </row>
    <row r="729" spans="1:9" ht="12.75">
      <c r="A729" s="16">
        <v>679</v>
      </c>
      <c r="B729" s="109">
        <f ca="1" t="shared" si="58"/>
        <v>0.45637438715031986</v>
      </c>
      <c r="C729" s="109">
        <f ca="1" t="shared" si="58"/>
        <v>0.803330485256488</v>
      </c>
      <c r="D729" s="109">
        <f ca="1" t="shared" si="58"/>
        <v>-0.12389660921169918</v>
      </c>
      <c r="E729" s="79">
        <f t="shared" si="54"/>
        <v>34228.079036273986</v>
      </c>
      <c r="F729" s="79">
        <f t="shared" si="55"/>
        <v>26757.449835370655</v>
      </c>
      <c r="G729" s="79">
        <f t="shared" si="56"/>
        <v>57279.036116706135</v>
      </c>
      <c r="I729" s="113">
        <f t="shared" si="57"/>
        <v>118264.56498835077</v>
      </c>
    </row>
    <row r="730" spans="1:9" ht="12.75">
      <c r="A730" s="16">
        <v>680</v>
      </c>
      <c r="B730" s="109">
        <f ca="1" t="shared" si="58"/>
        <v>1.7706802071093746</v>
      </c>
      <c r="C730" s="109">
        <f ca="1" t="shared" si="58"/>
        <v>0.9963224805722886</v>
      </c>
      <c r="D730" s="109">
        <f ca="1" t="shared" si="58"/>
        <v>0.680183064644581</v>
      </c>
      <c r="E730" s="79">
        <f t="shared" si="54"/>
        <v>132801.01553320308</v>
      </c>
      <c r="F730" s="79">
        <f t="shared" si="55"/>
        <v>42220.654363634334</v>
      </c>
      <c r="G730" s="79">
        <f t="shared" si="56"/>
        <v>151796.42405288664</v>
      </c>
      <c r="I730" s="113">
        <f t="shared" si="57"/>
        <v>326818.09394972405</v>
      </c>
    </row>
    <row r="731" spans="1:9" ht="12.75">
      <c r="A731" s="16">
        <v>681</v>
      </c>
      <c r="B731" s="109">
        <f ca="1" t="shared" si="58"/>
        <v>-1.6216471706214195</v>
      </c>
      <c r="C731" s="109">
        <f ca="1" t="shared" si="58"/>
        <v>0.2025904199810762</v>
      </c>
      <c r="D731" s="109">
        <f ca="1" t="shared" si="58"/>
        <v>0.5554173702534642</v>
      </c>
      <c r="E731" s="79">
        <f t="shared" si="54"/>
        <v>-121623.53779660646</v>
      </c>
      <c r="F731" s="79">
        <f t="shared" si="55"/>
        <v>-6277.633859501589</v>
      </c>
      <c r="G731" s="79">
        <f t="shared" si="56"/>
        <v>9885.45204198559</v>
      </c>
      <c r="I731" s="113">
        <f t="shared" si="57"/>
        <v>-118015.71961412244</v>
      </c>
    </row>
    <row r="732" spans="1:9" ht="12.75">
      <c r="A732" s="16">
        <v>682</v>
      </c>
      <c r="B732" s="109">
        <f ca="1" t="shared" si="58"/>
        <v>-0.2369946467173898</v>
      </c>
      <c r="C732" s="109">
        <f ca="1" t="shared" si="58"/>
        <v>0.3497141884080114</v>
      </c>
      <c r="D732" s="109">
        <f ca="1" t="shared" si="58"/>
        <v>0.24150402451157088</v>
      </c>
      <c r="E732" s="79">
        <f t="shared" si="54"/>
        <v>-17774.598503804234</v>
      </c>
      <c r="F732" s="79">
        <f t="shared" si="55"/>
        <v>8380.81935689461</v>
      </c>
      <c r="G732" s="79">
        <f t="shared" si="56"/>
        <v>33064.01293868542</v>
      </c>
      <c r="I732" s="113">
        <f t="shared" si="57"/>
        <v>23670.23379177579</v>
      </c>
    </row>
    <row r="733" spans="1:9" ht="12.75">
      <c r="A733" s="16">
        <v>683</v>
      </c>
      <c r="B733" s="109">
        <f ca="1" t="shared" si="58"/>
        <v>-0.12166013048320126</v>
      </c>
      <c r="C733" s="109">
        <f ca="1" t="shared" si="58"/>
        <v>-1.8354709082727187</v>
      </c>
      <c r="D733" s="109">
        <f ca="1" t="shared" si="58"/>
        <v>0.07440011138536803</v>
      </c>
      <c r="E733" s="79">
        <f t="shared" si="54"/>
        <v>-9124.509786240094</v>
      </c>
      <c r="F733" s="79">
        <f t="shared" si="55"/>
        <v>-54228.06293003732</v>
      </c>
      <c r="G733" s="79">
        <f t="shared" si="56"/>
        <v>-122047.39279800048</v>
      </c>
      <c r="I733" s="113">
        <f t="shared" si="57"/>
        <v>-185399.9655142779</v>
      </c>
    </row>
    <row r="734" spans="1:9" ht="12.75">
      <c r="A734" s="16">
        <v>684</v>
      </c>
      <c r="B734" s="109">
        <f ca="1" t="shared" si="58"/>
        <v>2.797829230378186</v>
      </c>
      <c r="C734" s="109">
        <f ca="1" t="shared" si="58"/>
        <v>-2.5831823735586097</v>
      </c>
      <c r="D734" s="109">
        <f ca="1" t="shared" si="58"/>
        <v>0.3936277136558861</v>
      </c>
      <c r="E734" s="79">
        <f t="shared" si="54"/>
        <v>209837.19227836395</v>
      </c>
      <c r="F734" s="79">
        <f t="shared" si="55"/>
        <v>-54050.948119731416</v>
      </c>
      <c r="G734" s="79">
        <f t="shared" si="56"/>
        <v>-83182.56684163478</v>
      </c>
      <c r="I734" s="113">
        <f t="shared" si="57"/>
        <v>72603.67731699775</v>
      </c>
    </row>
    <row r="735" spans="1:9" ht="12.75">
      <c r="A735" s="16">
        <v>685</v>
      </c>
      <c r="B735" s="109">
        <f ca="1" t="shared" si="58"/>
        <v>1.6616128488090114</v>
      </c>
      <c r="C735" s="109">
        <f ca="1" t="shared" si="58"/>
        <v>-0.09963806672277872</v>
      </c>
      <c r="D735" s="109">
        <f ca="1" t="shared" si="58"/>
        <v>0.26433085224360964</v>
      </c>
      <c r="E735" s="79">
        <f t="shared" si="54"/>
        <v>124620.96366067586</v>
      </c>
      <c r="F735" s="79">
        <f t="shared" si="55"/>
        <v>9567.872068075396</v>
      </c>
      <c r="G735" s="79">
        <f t="shared" si="56"/>
        <v>49272.640733437096</v>
      </c>
      <c r="I735" s="113">
        <f t="shared" si="57"/>
        <v>183461.47646218835</v>
      </c>
    </row>
    <row r="736" spans="1:9" ht="12.75">
      <c r="A736" s="16">
        <v>686</v>
      </c>
      <c r="B736" s="109">
        <f ca="1" t="shared" si="58"/>
        <v>-0.12463029576823184</v>
      </c>
      <c r="C736" s="109">
        <f ca="1" t="shared" si="58"/>
        <v>-1.236033002482341</v>
      </c>
      <c r="D736" s="109">
        <f ca="1" t="shared" si="58"/>
        <v>1.1472957099839403</v>
      </c>
      <c r="E736" s="79">
        <f t="shared" si="54"/>
        <v>-9347.272182617387</v>
      </c>
      <c r="F736" s="79">
        <f t="shared" si="55"/>
        <v>-36838.24147308817</v>
      </c>
      <c r="G736" s="79">
        <f t="shared" si="56"/>
        <v>-14587.871132132132</v>
      </c>
      <c r="I736" s="113">
        <f t="shared" si="57"/>
        <v>-60773.38478783769</v>
      </c>
    </row>
    <row r="737" spans="1:9" ht="12.75">
      <c r="A737" s="16">
        <v>687</v>
      </c>
      <c r="B737" s="109">
        <f ca="1" t="shared" si="58"/>
        <v>-0.08039973846216264</v>
      </c>
      <c r="C737" s="109">
        <f ca="1" t="shared" si="58"/>
        <v>-0.47290034837661477</v>
      </c>
      <c r="D737" s="109">
        <f ca="1" t="shared" si="58"/>
        <v>0.9934930477153643</v>
      </c>
      <c r="E737" s="79">
        <f t="shared" si="54"/>
        <v>-6029.980384662198</v>
      </c>
      <c r="F737" s="79">
        <f t="shared" si="55"/>
        <v>-14339.51184105358</v>
      </c>
      <c r="G737" s="79">
        <f t="shared" si="56"/>
        <v>28321.0014846141</v>
      </c>
      <c r="I737" s="113">
        <f t="shared" si="57"/>
        <v>7951.509258898321</v>
      </c>
    </row>
    <row r="738" spans="1:9" ht="12.75">
      <c r="A738" s="16">
        <v>688</v>
      </c>
      <c r="B738" s="109">
        <f ca="1" t="shared" si="58"/>
        <v>-1.1543102915774952</v>
      </c>
      <c r="C738" s="109">
        <f ca="1" t="shared" si="58"/>
        <v>-0.6582098376092627</v>
      </c>
      <c r="D738" s="109">
        <f ca="1" t="shared" si="58"/>
        <v>-0.1810957002017709</v>
      </c>
      <c r="E738" s="79">
        <f t="shared" si="54"/>
        <v>-86573.27186831213</v>
      </c>
      <c r="F738" s="79">
        <f t="shared" si="55"/>
        <v>-27776.595232110434</v>
      </c>
      <c r="G738" s="79">
        <f t="shared" si="56"/>
        <v>-83139.1780439779</v>
      </c>
      <c r="I738" s="113">
        <f t="shared" si="57"/>
        <v>-197489.04514440044</v>
      </c>
    </row>
    <row r="739" spans="1:9" ht="12.75">
      <c r="A739" s="16">
        <v>689</v>
      </c>
      <c r="B739" s="109">
        <f ca="1" t="shared" si="58"/>
        <v>-0.5711166147106392</v>
      </c>
      <c r="C739" s="109">
        <f ca="1" t="shared" si="58"/>
        <v>0.8826997196988315</v>
      </c>
      <c r="D739" s="109">
        <f ca="1" t="shared" si="58"/>
        <v>0.3846619849412818</v>
      </c>
      <c r="E739" s="79">
        <f t="shared" si="54"/>
        <v>-42833.74610329794</v>
      </c>
      <c r="F739" s="79">
        <f t="shared" si="55"/>
        <v>21356.735245386677</v>
      </c>
      <c r="G739" s="79">
        <f t="shared" si="56"/>
        <v>70033.48748456949</v>
      </c>
      <c r="I739" s="113">
        <f t="shared" si="57"/>
        <v>48556.47662665822</v>
      </c>
    </row>
    <row r="740" spans="1:9" ht="12.75">
      <c r="A740" s="16">
        <v>690</v>
      </c>
      <c r="B740" s="109">
        <f ca="1" t="shared" si="58"/>
        <v>0.28360503677571436</v>
      </c>
      <c r="C740" s="109">
        <f ca="1" t="shared" si="58"/>
        <v>0.9284493555167914</v>
      </c>
      <c r="D740" s="109">
        <f ca="1" t="shared" si="58"/>
        <v>0.0026458743930613546</v>
      </c>
      <c r="E740" s="79">
        <f t="shared" si="54"/>
        <v>21270.377758178576</v>
      </c>
      <c r="F740" s="79">
        <f t="shared" si="55"/>
        <v>29096.05446366943</v>
      </c>
      <c r="G740" s="79">
        <f t="shared" si="56"/>
        <v>69529.13362395366</v>
      </c>
      <c r="I740" s="113">
        <f t="shared" si="57"/>
        <v>119895.56584580167</v>
      </c>
    </row>
    <row r="741" spans="1:9" ht="12.75">
      <c r="A741" s="16">
        <v>691</v>
      </c>
      <c r="B741" s="109">
        <f ca="1" t="shared" si="58"/>
        <v>-1.3506750958936462</v>
      </c>
      <c r="C741" s="109">
        <f ca="1" t="shared" si="58"/>
        <v>1.530764881790124</v>
      </c>
      <c r="D741" s="109">
        <f ca="1" t="shared" si="58"/>
        <v>-0.12677906539046874</v>
      </c>
      <c r="E741" s="79">
        <f t="shared" si="54"/>
        <v>-101300.63219202346</v>
      </c>
      <c r="F741" s="79">
        <f t="shared" si="55"/>
        <v>34334.63848679002</v>
      </c>
      <c r="G741" s="79">
        <f t="shared" si="56"/>
        <v>63250.04608880836</v>
      </c>
      <c r="I741" s="113">
        <f t="shared" si="57"/>
        <v>-3715.947616425081</v>
      </c>
    </row>
    <row r="742" spans="1:9" ht="12.75">
      <c r="A742" s="16">
        <v>692</v>
      </c>
      <c r="B742" s="109">
        <f ca="1" t="shared" si="58"/>
        <v>0.3810542192309596</v>
      </c>
      <c r="C742" s="109">
        <f ca="1" t="shared" si="58"/>
        <v>-0.6556795724912943</v>
      </c>
      <c r="D742" s="109">
        <f ca="1" t="shared" si="58"/>
        <v>-1.4087241029224615</v>
      </c>
      <c r="E742" s="79">
        <f t="shared" si="54"/>
        <v>28579.06644232197</v>
      </c>
      <c r="F742" s="79">
        <f t="shared" si="55"/>
        <v>-16187.863841071667</v>
      </c>
      <c r="G742" s="79">
        <f t="shared" si="56"/>
        <v>-123275.36826061454</v>
      </c>
      <c r="I742" s="113">
        <f t="shared" si="57"/>
        <v>-110884.16565936424</v>
      </c>
    </row>
    <row r="743" spans="1:9" ht="12.75">
      <c r="A743" s="16">
        <v>693</v>
      </c>
      <c r="B743" s="109">
        <f ca="1" t="shared" si="58"/>
        <v>-1.202171075806031</v>
      </c>
      <c r="C743" s="109">
        <f ca="1" t="shared" si="58"/>
        <v>1.317936284185191</v>
      </c>
      <c r="D743" s="109">
        <f ca="1" t="shared" si="58"/>
        <v>1.1968578800838134</v>
      </c>
      <c r="E743" s="79">
        <f aca="true" t="shared" si="59" ref="E743:E806">B743*$F$22</f>
        <v>-90162.83068545234</v>
      </c>
      <c r="F743" s="79">
        <f aca="true" t="shared" si="60" ref="F743:F806">B743*$F$23+C743*$G$23</f>
        <v>29266.306531542738</v>
      </c>
      <c r="G743" s="79">
        <f aca="true" t="shared" si="61" ref="G743:G806">B743*$F$24+C743*$G$24+D743*$H$24</f>
        <v>135196.60667199426</v>
      </c>
      <c r="I743" s="113">
        <f aca="true" t="shared" si="62" ref="I743:I806">SUM(E743:G743)</f>
        <v>74300.08251808466</v>
      </c>
    </row>
    <row r="744" spans="1:9" ht="12.75">
      <c r="A744" s="16">
        <v>694</v>
      </c>
      <c r="B744" s="109">
        <f aca="true" ca="1" t="shared" si="63" ref="B744:D807">NORMSINV(RAND())</f>
        <v>1.4384997408181008</v>
      </c>
      <c r="C744" s="109">
        <f ca="1" t="shared" si="63"/>
        <v>-1.024558154940864</v>
      </c>
      <c r="D744" s="109">
        <f ca="1" t="shared" si="63"/>
        <v>0.23902461987182477</v>
      </c>
      <c r="E744" s="79">
        <f t="shared" si="59"/>
        <v>107887.48056135756</v>
      </c>
      <c r="F744" s="79">
        <f t="shared" si="60"/>
        <v>-18971.976978666476</v>
      </c>
      <c r="G744" s="79">
        <f t="shared" si="61"/>
        <v>-19998.847772117504</v>
      </c>
      <c r="I744" s="113">
        <f t="shared" si="62"/>
        <v>68916.65581057357</v>
      </c>
    </row>
    <row r="745" spans="1:9" ht="12.75">
      <c r="A745" s="16">
        <v>695</v>
      </c>
      <c r="B745" s="109">
        <f ca="1" t="shared" si="63"/>
        <v>-0.7838770015784933</v>
      </c>
      <c r="C745" s="109">
        <f ca="1" t="shared" si="63"/>
        <v>-1.566529766885461</v>
      </c>
      <c r="D745" s="109">
        <f ca="1" t="shared" si="63"/>
        <v>0.06545777652227142</v>
      </c>
      <c r="E745" s="79">
        <f t="shared" si="59"/>
        <v>-58790.775118387</v>
      </c>
      <c r="F745" s="79">
        <f t="shared" si="60"/>
        <v>-51382.65525048053</v>
      </c>
      <c r="G745" s="79">
        <f t="shared" si="61"/>
        <v>-120192.98775528725</v>
      </c>
      <c r="I745" s="113">
        <f t="shared" si="62"/>
        <v>-230366.4181241548</v>
      </c>
    </row>
    <row r="746" spans="1:9" ht="12.75">
      <c r="A746" s="16">
        <v>696</v>
      </c>
      <c r="B746" s="109">
        <f ca="1" t="shared" si="63"/>
        <v>-2.1865665635606364</v>
      </c>
      <c r="C746" s="109">
        <f ca="1" t="shared" si="63"/>
        <v>0.8517957252586659</v>
      </c>
      <c r="D746" s="109">
        <f ca="1" t="shared" si="63"/>
        <v>0.6753274042671691</v>
      </c>
      <c r="E746" s="79">
        <f t="shared" si="59"/>
        <v>-163992.49226704772</v>
      </c>
      <c r="F746" s="79">
        <f t="shared" si="60"/>
        <v>8343.180710526336</v>
      </c>
      <c r="G746" s="79">
        <f t="shared" si="61"/>
        <v>47759.18225970728</v>
      </c>
      <c r="I746" s="113">
        <f t="shared" si="62"/>
        <v>-107890.12929681412</v>
      </c>
    </row>
    <row r="747" spans="1:9" ht="12.75">
      <c r="A747" s="16">
        <v>697</v>
      </c>
      <c r="B747" s="109">
        <f ca="1" t="shared" si="63"/>
        <v>-0.14848543506862383</v>
      </c>
      <c r="C747" s="109">
        <f ca="1" t="shared" si="63"/>
        <v>-0.5893405033737646</v>
      </c>
      <c r="D747" s="109">
        <f ca="1" t="shared" si="63"/>
        <v>-2.2887651718047746</v>
      </c>
      <c r="E747" s="79">
        <f t="shared" si="59"/>
        <v>-11136.407630146787</v>
      </c>
      <c r="F747" s="79">
        <f t="shared" si="60"/>
        <v>-18232.43542410533</v>
      </c>
      <c r="G747" s="79">
        <f t="shared" si="61"/>
        <v>-186411.8944874453</v>
      </c>
      <c r="I747" s="113">
        <f t="shared" si="62"/>
        <v>-215780.73754169742</v>
      </c>
    </row>
    <row r="748" spans="1:9" ht="12.75">
      <c r="A748" s="16">
        <v>698</v>
      </c>
      <c r="B748" s="109">
        <f ca="1" t="shared" si="63"/>
        <v>-1.1786871307974787</v>
      </c>
      <c r="C748" s="109">
        <f ca="1" t="shared" si="63"/>
        <v>-0.3765701009279423</v>
      </c>
      <c r="D748" s="109">
        <f ca="1" t="shared" si="63"/>
        <v>0.132565838749227</v>
      </c>
      <c r="E748" s="79">
        <f t="shared" si="59"/>
        <v>-88401.5348098109</v>
      </c>
      <c r="F748" s="79">
        <f t="shared" si="60"/>
        <v>-19778.52645278284</v>
      </c>
      <c r="G748" s="79">
        <f t="shared" si="61"/>
        <v>-45104.92790224896</v>
      </c>
      <c r="I748" s="113">
        <f t="shared" si="62"/>
        <v>-153284.9891648427</v>
      </c>
    </row>
    <row r="749" spans="1:9" ht="12.75">
      <c r="A749" s="16">
        <v>699</v>
      </c>
      <c r="B749" s="109">
        <f ca="1" t="shared" si="63"/>
        <v>0.8874746406333225</v>
      </c>
      <c r="C749" s="109">
        <f ca="1" t="shared" si="63"/>
        <v>-0.46686071149304975</v>
      </c>
      <c r="D749" s="109">
        <f ca="1" t="shared" si="63"/>
        <v>0.16017768052362352</v>
      </c>
      <c r="E749" s="79">
        <f t="shared" si="59"/>
        <v>66560.59804749918</v>
      </c>
      <c r="F749" s="79">
        <f t="shared" si="60"/>
        <v>-6905.018399833536</v>
      </c>
      <c r="G749" s="79">
        <f t="shared" si="61"/>
        <v>-397.3379563800245</v>
      </c>
      <c r="I749" s="113">
        <f t="shared" si="62"/>
        <v>59258.24169128562</v>
      </c>
    </row>
    <row r="750" spans="1:9" ht="12.75">
      <c r="A750" s="16">
        <v>700</v>
      </c>
      <c r="B750" s="109">
        <f ca="1" t="shared" si="63"/>
        <v>0.5780760672780627</v>
      </c>
      <c r="C750" s="109">
        <f ca="1" t="shared" si="63"/>
        <v>1.3326120096920748</v>
      </c>
      <c r="D750" s="109">
        <f ca="1" t="shared" si="63"/>
        <v>0.6051571107952312</v>
      </c>
      <c r="E750" s="79">
        <f t="shared" si="59"/>
        <v>43355.7050458547</v>
      </c>
      <c r="F750" s="79">
        <f t="shared" si="60"/>
        <v>43044.45140828599</v>
      </c>
      <c r="G750" s="79">
        <f t="shared" si="61"/>
        <v>141464.43204355997</v>
      </c>
      <c r="I750" s="113">
        <f t="shared" si="62"/>
        <v>227864.58849770066</v>
      </c>
    </row>
    <row r="751" spans="1:9" ht="12.75">
      <c r="A751" s="16">
        <v>701</v>
      </c>
      <c r="B751" s="109">
        <f ca="1" t="shared" si="63"/>
        <v>0.062104852048882955</v>
      </c>
      <c r="C751" s="109">
        <f ca="1" t="shared" si="63"/>
        <v>-0.4968475809869224</v>
      </c>
      <c r="D751" s="109">
        <f ca="1" t="shared" si="63"/>
        <v>-1.7917515657090508</v>
      </c>
      <c r="E751" s="79">
        <f t="shared" si="59"/>
        <v>4657.863903666222</v>
      </c>
      <c r="F751" s="79">
        <f t="shared" si="60"/>
        <v>-13966.331660376813</v>
      </c>
      <c r="G751" s="79">
        <f t="shared" si="61"/>
        <v>-144089.74616924895</v>
      </c>
      <c r="I751" s="113">
        <f t="shared" si="62"/>
        <v>-153398.21392595954</v>
      </c>
    </row>
    <row r="752" spans="1:9" ht="12.75">
      <c r="A752" s="16">
        <v>702</v>
      </c>
      <c r="B752" s="109">
        <f ca="1" t="shared" si="63"/>
        <v>-0.30551139965120233</v>
      </c>
      <c r="C752" s="109">
        <f ca="1" t="shared" si="63"/>
        <v>1.9478614267640215</v>
      </c>
      <c r="D752" s="109">
        <f ca="1" t="shared" si="63"/>
        <v>-0.49246038915941137</v>
      </c>
      <c r="E752" s="79">
        <f t="shared" si="59"/>
        <v>-22913.354973840174</v>
      </c>
      <c r="F752" s="79">
        <f t="shared" si="60"/>
        <v>54288.926001942535</v>
      </c>
      <c r="G752" s="79">
        <f t="shared" si="61"/>
        <v>93339.21894134539</v>
      </c>
      <c r="I752" s="113">
        <f t="shared" si="62"/>
        <v>124714.78996944775</v>
      </c>
    </row>
    <row r="753" spans="1:9" ht="12.75">
      <c r="A753" s="16">
        <v>703</v>
      </c>
      <c r="B753" s="109">
        <f ca="1" t="shared" si="63"/>
        <v>0.5192679243610494</v>
      </c>
      <c r="C753" s="109">
        <f ca="1" t="shared" si="63"/>
        <v>-0.2710212726887016</v>
      </c>
      <c r="D753" s="109">
        <f ca="1" t="shared" si="63"/>
        <v>1.4313954346283109</v>
      </c>
      <c r="E753" s="79">
        <f t="shared" si="59"/>
        <v>38945.0943270787</v>
      </c>
      <c r="F753" s="79">
        <f t="shared" si="60"/>
        <v>-3977.9471342267316</v>
      </c>
      <c r="G753" s="79">
        <f t="shared" si="61"/>
        <v>83565.70339747152</v>
      </c>
      <c r="I753" s="113">
        <f t="shared" si="62"/>
        <v>118532.85059032349</v>
      </c>
    </row>
    <row r="754" spans="1:9" ht="12.75">
      <c r="A754" s="16">
        <v>704</v>
      </c>
      <c r="B754" s="109">
        <f ca="1" t="shared" si="63"/>
        <v>2.0331665663522562</v>
      </c>
      <c r="C754" s="109">
        <f ca="1" t="shared" si="63"/>
        <v>-0.32413295699616784</v>
      </c>
      <c r="D754" s="109">
        <f ca="1" t="shared" si="63"/>
        <v>0.15865306923731748</v>
      </c>
      <c r="E754" s="79">
        <f t="shared" si="59"/>
        <v>152487.49247641923</v>
      </c>
      <c r="F754" s="79">
        <f t="shared" si="60"/>
        <v>5833.5376646185</v>
      </c>
      <c r="G754" s="79">
        <f t="shared" si="61"/>
        <v>36345.12478698119</v>
      </c>
      <c r="I754" s="113">
        <f t="shared" si="62"/>
        <v>194666.15492801892</v>
      </c>
    </row>
    <row r="755" spans="1:9" ht="12.75">
      <c r="A755" s="16">
        <v>705</v>
      </c>
      <c r="B755" s="109">
        <f ca="1" t="shared" si="63"/>
        <v>-0.871491073539727</v>
      </c>
      <c r="C755" s="109">
        <f ca="1" t="shared" si="63"/>
        <v>-0.4696483938898436</v>
      </c>
      <c r="D755" s="109">
        <f ca="1" t="shared" si="63"/>
        <v>-0.600621324168205</v>
      </c>
      <c r="E755" s="79">
        <f t="shared" si="59"/>
        <v>-65361.83051547952</v>
      </c>
      <c r="F755" s="79">
        <f t="shared" si="60"/>
        <v>-20178.23611236114</v>
      </c>
      <c r="G755" s="79">
        <f t="shared" si="61"/>
        <v>-89938.64085729365</v>
      </c>
      <c r="I755" s="113">
        <f t="shared" si="62"/>
        <v>-175478.7074851343</v>
      </c>
    </row>
    <row r="756" spans="1:9" ht="12.75">
      <c r="A756" s="16">
        <v>706</v>
      </c>
      <c r="B756" s="109">
        <f ca="1" t="shared" si="63"/>
        <v>-1.4976840780394243</v>
      </c>
      <c r="C756" s="109">
        <f ca="1" t="shared" si="63"/>
        <v>0.73226113820131</v>
      </c>
      <c r="D756" s="109">
        <f ca="1" t="shared" si="63"/>
        <v>2.1058391159474388</v>
      </c>
      <c r="E756" s="79">
        <f t="shared" si="59"/>
        <v>-112326.30585295682</v>
      </c>
      <c r="F756" s="79">
        <f t="shared" si="60"/>
        <v>10037.633364668529</v>
      </c>
      <c r="G756" s="79">
        <f t="shared" si="61"/>
        <v>145516.4189751441</v>
      </c>
      <c r="I756" s="113">
        <f t="shared" si="62"/>
        <v>43227.7464868558</v>
      </c>
    </row>
    <row r="757" spans="1:9" ht="12.75">
      <c r="A757" s="16">
        <v>707</v>
      </c>
      <c r="B757" s="109">
        <f ca="1" t="shared" si="63"/>
        <v>-0.1611712109229292</v>
      </c>
      <c r="C757" s="109">
        <f ca="1" t="shared" si="63"/>
        <v>-0.5323637115517472</v>
      </c>
      <c r="D757" s="109">
        <f ca="1" t="shared" si="63"/>
        <v>0.024306096857150447</v>
      </c>
      <c r="E757" s="79">
        <f t="shared" si="59"/>
        <v>-12087.84081921969</v>
      </c>
      <c r="F757" s="79">
        <f t="shared" si="60"/>
        <v>-16672.552499160116</v>
      </c>
      <c r="G757" s="79">
        <f t="shared" si="61"/>
        <v>-38218.10090137713</v>
      </c>
      <c r="I757" s="113">
        <f t="shared" si="62"/>
        <v>-66978.49421975695</v>
      </c>
    </row>
    <row r="758" spans="1:9" ht="12.75">
      <c r="A758" s="16">
        <v>708</v>
      </c>
      <c r="B758" s="109">
        <f ca="1" t="shared" si="63"/>
        <v>0.4521080063391162</v>
      </c>
      <c r="C758" s="109">
        <f ca="1" t="shared" si="63"/>
        <v>-0.610113429914894</v>
      </c>
      <c r="D758" s="109">
        <f ca="1" t="shared" si="63"/>
        <v>-0.5029304733302156</v>
      </c>
      <c r="E758" s="79">
        <f t="shared" si="59"/>
        <v>33908.10047543371</v>
      </c>
      <c r="F758" s="79">
        <f t="shared" si="60"/>
        <v>-14331.38360264066</v>
      </c>
      <c r="G758" s="79">
        <f t="shared" si="61"/>
        <v>-61868.896731463974</v>
      </c>
      <c r="I758" s="113">
        <f t="shared" si="62"/>
        <v>-42292.17985867092</v>
      </c>
    </row>
    <row r="759" spans="1:9" ht="12.75">
      <c r="A759" s="16">
        <v>709</v>
      </c>
      <c r="B759" s="109">
        <f ca="1" t="shared" si="63"/>
        <v>0.16349833128934482</v>
      </c>
      <c r="C759" s="109">
        <f ca="1" t="shared" si="63"/>
        <v>-1.0333861240996587</v>
      </c>
      <c r="D759" s="109">
        <f ca="1" t="shared" si="63"/>
        <v>-1.03094791254494</v>
      </c>
      <c r="E759" s="79">
        <f t="shared" si="59"/>
        <v>12262.37484670086</v>
      </c>
      <c r="F759" s="79">
        <f t="shared" si="60"/>
        <v>-28790.916881628484</v>
      </c>
      <c r="G759" s="79">
        <f t="shared" si="61"/>
        <v>-130295.45242477302</v>
      </c>
      <c r="I759" s="113">
        <f t="shared" si="62"/>
        <v>-146823.99445970065</v>
      </c>
    </row>
    <row r="760" spans="1:9" ht="12.75">
      <c r="A760" s="16">
        <v>710</v>
      </c>
      <c r="B760" s="109">
        <f ca="1" t="shared" si="63"/>
        <v>-0.38923452830900906</v>
      </c>
      <c r="C760" s="109">
        <f ca="1" t="shared" si="63"/>
        <v>-1.0330966176669527</v>
      </c>
      <c r="D760" s="109">
        <f ca="1" t="shared" si="63"/>
        <v>-0.7550397358933212</v>
      </c>
      <c r="E760" s="79">
        <f t="shared" si="59"/>
        <v>-29192.58962317568</v>
      </c>
      <c r="F760" s="79">
        <f t="shared" si="60"/>
        <v>-32928.00392667246</v>
      </c>
      <c r="G760" s="79">
        <f t="shared" si="61"/>
        <v>-126148.95463210071</v>
      </c>
      <c r="I760" s="113">
        <f t="shared" si="62"/>
        <v>-188269.54818194883</v>
      </c>
    </row>
    <row r="761" spans="1:9" ht="12.75">
      <c r="A761" s="16">
        <v>711</v>
      </c>
      <c r="B761" s="109">
        <f ca="1" t="shared" si="63"/>
        <v>-0.23891191719344368</v>
      </c>
      <c r="C761" s="109">
        <f ca="1" t="shared" si="63"/>
        <v>0.0666379617723831</v>
      </c>
      <c r="D761" s="109">
        <f ca="1" t="shared" si="63"/>
        <v>-0.06492244265264502</v>
      </c>
      <c r="E761" s="79">
        <f t="shared" si="59"/>
        <v>-17918.393789508274</v>
      </c>
      <c r="F761" s="79">
        <f t="shared" si="60"/>
        <v>143.81849232151922</v>
      </c>
      <c r="G761" s="79">
        <f t="shared" si="61"/>
        <v>-5239.162767542943</v>
      </c>
      <c r="I761" s="113">
        <f t="shared" si="62"/>
        <v>-23013.738064729696</v>
      </c>
    </row>
    <row r="762" spans="1:9" ht="12.75">
      <c r="A762" s="16">
        <v>712</v>
      </c>
      <c r="B762" s="109">
        <f ca="1" t="shared" si="63"/>
        <v>0.561360232436428</v>
      </c>
      <c r="C762" s="109">
        <f ca="1" t="shared" si="63"/>
        <v>-1.2681978870795545</v>
      </c>
      <c r="D762" s="109">
        <f ca="1" t="shared" si="63"/>
        <v>1.516844481208055</v>
      </c>
      <c r="E762" s="79">
        <f t="shared" si="59"/>
        <v>42102.0174327321</v>
      </c>
      <c r="F762" s="79">
        <f t="shared" si="60"/>
        <v>-32627.617979385905</v>
      </c>
      <c r="G762" s="79">
        <f t="shared" si="61"/>
        <v>22645.08334373025</v>
      </c>
      <c r="I762" s="113">
        <f t="shared" si="62"/>
        <v>32119.482797076445</v>
      </c>
    </row>
    <row r="763" spans="1:9" ht="12.75">
      <c r="A763" s="16">
        <v>713</v>
      </c>
      <c r="B763" s="109">
        <f ca="1" t="shared" si="63"/>
        <v>0.0020714155837003867</v>
      </c>
      <c r="C763" s="109">
        <f ca="1" t="shared" si="63"/>
        <v>-0.8497441242190849</v>
      </c>
      <c r="D763" s="109">
        <f ca="1" t="shared" si="63"/>
        <v>2.4418583418882083</v>
      </c>
      <c r="E763" s="79">
        <f t="shared" si="59"/>
        <v>155.356168777529</v>
      </c>
      <c r="F763" s="79">
        <f t="shared" si="60"/>
        <v>-24667.300695408165</v>
      </c>
      <c r="G763" s="79">
        <f t="shared" si="61"/>
        <v>95435.82005398476</v>
      </c>
      <c r="I763" s="113">
        <f t="shared" si="62"/>
        <v>70923.87552735413</v>
      </c>
    </row>
    <row r="764" spans="1:9" ht="12.75">
      <c r="A764" s="16">
        <v>714</v>
      </c>
      <c r="B764" s="109">
        <f ca="1" t="shared" si="63"/>
        <v>0.7379154302043545</v>
      </c>
      <c r="C764" s="109">
        <f ca="1" t="shared" si="63"/>
        <v>0.43540332715738506</v>
      </c>
      <c r="D764" s="109">
        <f ca="1" t="shared" si="63"/>
        <v>-1.5059809524581569</v>
      </c>
      <c r="E764" s="79">
        <f t="shared" si="59"/>
        <v>55343.65726532658</v>
      </c>
      <c r="F764" s="79">
        <f t="shared" si="60"/>
        <v>18181.68948876155</v>
      </c>
      <c r="G764" s="79">
        <f t="shared" si="61"/>
        <v>-47283.6248824183</v>
      </c>
      <c r="I764" s="113">
        <f t="shared" si="62"/>
        <v>26241.721871669826</v>
      </c>
    </row>
    <row r="765" spans="1:9" ht="12.75">
      <c r="A765" s="16">
        <v>715</v>
      </c>
      <c r="B765" s="109">
        <f ca="1" t="shared" si="63"/>
        <v>0.5684678882943124</v>
      </c>
      <c r="C765" s="109">
        <f ca="1" t="shared" si="63"/>
        <v>-0.7412515976534653</v>
      </c>
      <c r="D765" s="109">
        <f ca="1" t="shared" si="63"/>
        <v>-0.0020694830783619805</v>
      </c>
      <c r="E765" s="79">
        <f t="shared" si="59"/>
        <v>42635.09162207343</v>
      </c>
      <c r="F765" s="79">
        <f t="shared" si="60"/>
        <v>-17267.904035753993</v>
      </c>
      <c r="G765" s="79">
        <f t="shared" si="61"/>
        <v>-36629.032408363186</v>
      </c>
      <c r="I765" s="113">
        <f t="shared" si="62"/>
        <v>-11261.84482204375</v>
      </c>
    </row>
    <row r="766" spans="1:9" ht="12.75">
      <c r="A766" s="16">
        <v>716</v>
      </c>
      <c r="B766" s="109">
        <f ca="1" t="shared" si="63"/>
        <v>-0.21373383366053056</v>
      </c>
      <c r="C766" s="109">
        <f ca="1" t="shared" si="63"/>
        <v>-0.5963801680985918</v>
      </c>
      <c r="D766" s="109">
        <f ca="1" t="shared" si="63"/>
        <v>-0.508558288852712</v>
      </c>
      <c r="E766" s="79">
        <f t="shared" si="59"/>
        <v>-16030.037524539792</v>
      </c>
      <c r="F766" s="79">
        <f t="shared" si="60"/>
        <v>-18926.282195360676</v>
      </c>
      <c r="G766" s="79">
        <f t="shared" si="61"/>
        <v>-77108.21543523083</v>
      </c>
      <c r="I766" s="113">
        <f t="shared" si="62"/>
        <v>-112064.53515513129</v>
      </c>
    </row>
    <row r="767" spans="1:9" ht="12.75">
      <c r="A767" s="16">
        <v>717</v>
      </c>
      <c r="B767" s="109">
        <f ca="1" t="shared" si="63"/>
        <v>-0.09092733784610807</v>
      </c>
      <c r="C767" s="109">
        <f ca="1" t="shared" si="63"/>
        <v>0.8543190605144624</v>
      </c>
      <c r="D767" s="109">
        <f ca="1" t="shared" si="63"/>
        <v>0.2374546028003629</v>
      </c>
      <c r="E767" s="79">
        <f t="shared" si="59"/>
        <v>-6819.550338458105</v>
      </c>
      <c r="F767" s="79">
        <f t="shared" si="60"/>
        <v>24133.771169054784</v>
      </c>
      <c r="G767" s="79">
        <f t="shared" si="61"/>
        <v>70317.72336644607</v>
      </c>
      <c r="I767" s="113">
        <f t="shared" si="62"/>
        <v>87631.94419704274</v>
      </c>
    </row>
    <row r="768" spans="1:9" ht="12.75">
      <c r="A768" s="16">
        <v>718</v>
      </c>
      <c r="B768" s="109">
        <f ca="1" t="shared" si="63"/>
        <v>0.3898953242248103</v>
      </c>
      <c r="C768" s="109">
        <f ca="1" t="shared" si="63"/>
        <v>1.4950914372581208</v>
      </c>
      <c r="D768" s="109">
        <f ca="1" t="shared" si="63"/>
        <v>-1.1354062440870218</v>
      </c>
      <c r="E768" s="79">
        <f t="shared" si="59"/>
        <v>29242.149316860774</v>
      </c>
      <c r="F768" s="79">
        <f t="shared" si="60"/>
        <v>46352.69671337117</v>
      </c>
      <c r="G768" s="79">
        <f t="shared" si="61"/>
        <v>39106.089808185105</v>
      </c>
      <c r="I768" s="113">
        <f t="shared" si="62"/>
        <v>114700.93583841705</v>
      </c>
    </row>
    <row r="769" spans="1:9" ht="12.75">
      <c r="A769" s="16">
        <v>719</v>
      </c>
      <c r="B769" s="109">
        <f ca="1" t="shared" si="63"/>
        <v>-2.220727043742003</v>
      </c>
      <c r="C769" s="109">
        <f ca="1" t="shared" si="63"/>
        <v>1.249566384365154</v>
      </c>
      <c r="D769" s="109">
        <f ca="1" t="shared" si="63"/>
        <v>-0.42880928390217443</v>
      </c>
      <c r="E769" s="79">
        <f t="shared" si="59"/>
        <v>-166554.52828065024</v>
      </c>
      <c r="F769" s="79">
        <f t="shared" si="60"/>
        <v>19641.170646636416</v>
      </c>
      <c r="G769" s="79">
        <f t="shared" si="61"/>
        <v>4730.259694127853</v>
      </c>
      <c r="I769" s="113">
        <f t="shared" si="62"/>
        <v>-142183.09793988595</v>
      </c>
    </row>
    <row r="770" spans="1:9" ht="12.75">
      <c r="A770" s="16">
        <v>720</v>
      </c>
      <c r="B770" s="109">
        <f ca="1" t="shared" si="63"/>
        <v>0.9854027483608188</v>
      </c>
      <c r="C770" s="109">
        <f ca="1" t="shared" si="63"/>
        <v>-0.22642806078217387</v>
      </c>
      <c r="D770" s="109">
        <f ca="1" t="shared" si="63"/>
        <v>-0.23758781064337392</v>
      </c>
      <c r="E770" s="79">
        <f t="shared" si="59"/>
        <v>73905.2061270614</v>
      </c>
      <c r="F770" s="79">
        <f t="shared" si="60"/>
        <v>813.3797987806402</v>
      </c>
      <c r="G770" s="79">
        <f t="shared" si="61"/>
        <v>-6728.214447590066</v>
      </c>
      <c r="I770" s="113">
        <f t="shared" si="62"/>
        <v>67990.37147825198</v>
      </c>
    </row>
    <row r="771" spans="1:9" ht="12.75">
      <c r="A771" s="16">
        <v>721</v>
      </c>
      <c r="B771" s="109">
        <f ca="1" t="shared" si="63"/>
        <v>-0.32889408597303726</v>
      </c>
      <c r="C771" s="109">
        <f ca="1" t="shared" si="63"/>
        <v>-0.685274729126669</v>
      </c>
      <c r="D771" s="109">
        <f ca="1" t="shared" si="63"/>
        <v>-1.0790251361031924</v>
      </c>
      <c r="E771" s="79">
        <f t="shared" si="59"/>
        <v>-24667.056447977793</v>
      </c>
      <c r="F771" s="79">
        <f t="shared" si="60"/>
        <v>-22372.13774593069</v>
      </c>
      <c r="G771" s="79">
        <f t="shared" si="61"/>
        <v>-121514.69497277481</v>
      </c>
      <c r="I771" s="113">
        <f t="shared" si="62"/>
        <v>-168553.8891666833</v>
      </c>
    </row>
    <row r="772" spans="1:9" ht="12.75">
      <c r="A772" s="16">
        <v>722</v>
      </c>
      <c r="B772" s="109">
        <f ca="1" t="shared" si="63"/>
        <v>0.7637142888576665</v>
      </c>
      <c r="C772" s="109">
        <f ca="1" t="shared" si="63"/>
        <v>1.0113975197593934</v>
      </c>
      <c r="D772" s="109">
        <f ca="1" t="shared" si="63"/>
        <v>1.061844258649876</v>
      </c>
      <c r="E772" s="79">
        <f t="shared" si="59"/>
        <v>57278.57166432498</v>
      </c>
      <c r="F772" s="79">
        <f t="shared" si="60"/>
        <v>35106.30029460963</v>
      </c>
      <c r="G772" s="79">
        <f t="shared" si="61"/>
        <v>152765.67688798567</v>
      </c>
      <c r="I772" s="113">
        <f t="shared" si="62"/>
        <v>245150.54884692028</v>
      </c>
    </row>
    <row r="773" spans="1:9" ht="12.75">
      <c r="A773" s="16">
        <v>723</v>
      </c>
      <c r="B773" s="109">
        <f ca="1" t="shared" si="63"/>
        <v>-0.1910644854970761</v>
      </c>
      <c r="C773" s="109">
        <f ca="1" t="shared" si="63"/>
        <v>0.2296440097006514</v>
      </c>
      <c r="D773" s="109">
        <f ca="1" t="shared" si="63"/>
        <v>0.18349458616336217</v>
      </c>
      <c r="E773" s="79">
        <f t="shared" si="59"/>
        <v>-14329.836412280709</v>
      </c>
      <c r="F773" s="79">
        <f t="shared" si="60"/>
        <v>5237.57204722381</v>
      </c>
      <c r="G773" s="79">
        <f t="shared" si="61"/>
        <v>22427.86892134515</v>
      </c>
      <c r="I773" s="113">
        <f t="shared" si="62"/>
        <v>13335.604556288252</v>
      </c>
    </row>
    <row r="774" spans="1:9" ht="12.75">
      <c r="A774" s="16">
        <v>724</v>
      </c>
      <c r="B774" s="109">
        <f ca="1" t="shared" si="63"/>
        <v>0.8291156501940289</v>
      </c>
      <c r="C774" s="109">
        <f ca="1" t="shared" si="63"/>
        <v>-0.7394244539023898</v>
      </c>
      <c r="D774" s="109">
        <f ca="1" t="shared" si="63"/>
        <v>0.5147048553226734</v>
      </c>
      <c r="E774" s="79">
        <f t="shared" si="59"/>
        <v>62183.673764552164</v>
      </c>
      <c r="F774" s="79">
        <f t="shared" si="60"/>
        <v>-15259.972091613303</v>
      </c>
      <c r="G774" s="79">
        <f t="shared" si="61"/>
        <v>2001.9399192644669</v>
      </c>
      <c r="I774" s="113">
        <f t="shared" si="62"/>
        <v>48925.641592203334</v>
      </c>
    </row>
    <row r="775" spans="1:9" ht="12.75">
      <c r="A775" s="16">
        <v>725</v>
      </c>
      <c r="B775" s="109">
        <f ca="1" t="shared" si="63"/>
        <v>-0.22669609161480325</v>
      </c>
      <c r="C775" s="109">
        <f ca="1" t="shared" si="63"/>
        <v>-0.6532053002316749</v>
      </c>
      <c r="D775" s="109">
        <f ca="1" t="shared" si="63"/>
        <v>-1.3994725427361705</v>
      </c>
      <c r="E775" s="79">
        <f t="shared" si="59"/>
        <v>-17002.206871110244</v>
      </c>
      <c r="F775" s="79">
        <f t="shared" si="60"/>
        <v>-20674.12005799872</v>
      </c>
      <c r="G775" s="79">
        <f t="shared" si="61"/>
        <v>-136963.97580809897</v>
      </c>
      <c r="I775" s="113">
        <f t="shared" si="62"/>
        <v>-174640.30273720794</v>
      </c>
    </row>
    <row r="776" spans="1:9" ht="12.75">
      <c r="A776" s="16">
        <v>726</v>
      </c>
      <c r="B776" s="109">
        <f ca="1" t="shared" si="63"/>
        <v>-0.3169246089692992</v>
      </c>
      <c r="C776" s="109">
        <f ca="1" t="shared" si="63"/>
        <v>0.5031671980775414</v>
      </c>
      <c r="D776" s="109">
        <f ca="1" t="shared" si="63"/>
        <v>0.14243504447754224</v>
      </c>
      <c r="E776" s="79">
        <f t="shared" si="59"/>
        <v>-23769.34567269744</v>
      </c>
      <c r="F776" s="79">
        <f t="shared" si="60"/>
        <v>12238.751771571506</v>
      </c>
      <c r="G776" s="79">
        <f t="shared" si="61"/>
        <v>35321.32351314001</v>
      </c>
      <c r="I776" s="113">
        <f t="shared" si="62"/>
        <v>23790.729612014075</v>
      </c>
    </row>
    <row r="777" spans="1:9" ht="12.75">
      <c r="A777" s="16">
        <v>727</v>
      </c>
      <c r="B777" s="109">
        <f ca="1" t="shared" si="63"/>
        <v>-0.013473606241699944</v>
      </c>
      <c r="C777" s="109">
        <f ca="1" t="shared" si="63"/>
        <v>-0.4853432393245174</v>
      </c>
      <c r="D777" s="109">
        <f ca="1" t="shared" si="63"/>
        <v>-0.07210220847894666</v>
      </c>
      <c r="E777" s="79">
        <f t="shared" si="59"/>
        <v>-1010.5204681274957</v>
      </c>
      <c r="F777" s="79">
        <f t="shared" si="60"/>
        <v>-14198.999170049374</v>
      </c>
      <c r="G777" s="79">
        <f t="shared" si="61"/>
        <v>-37567.59524806802</v>
      </c>
      <c r="I777" s="113">
        <f t="shared" si="62"/>
        <v>-52777.11488624489</v>
      </c>
    </row>
    <row r="778" spans="1:9" ht="12.75">
      <c r="A778" s="16">
        <v>728</v>
      </c>
      <c r="B778" s="109">
        <f ca="1" t="shared" si="63"/>
        <v>0.9975137214518861</v>
      </c>
      <c r="C778" s="109">
        <f ca="1" t="shared" si="63"/>
        <v>-1.2443918737719204</v>
      </c>
      <c r="D778" s="109">
        <f ca="1" t="shared" si="63"/>
        <v>1.4338200890920927</v>
      </c>
      <c r="E778" s="79">
        <f t="shared" si="59"/>
        <v>74813.52910889145</v>
      </c>
      <c r="F778" s="79">
        <f t="shared" si="60"/>
        <v>-28664.96461366953</v>
      </c>
      <c r="G778" s="79">
        <f t="shared" si="61"/>
        <v>29417.482636483153</v>
      </c>
      <c r="I778" s="113">
        <f t="shared" si="62"/>
        <v>75566.04713170507</v>
      </c>
    </row>
    <row r="779" spans="1:9" ht="12.75">
      <c r="A779" s="16">
        <v>729</v>
      </c>
      <c r="B779" s="109">
        <f ca="1" t="shared" si="63"/>
        <v>1.776326831305075</v>
      </c>
      <c r="C779" s="109">
        <f ca="1" t="shared" si="63"/>
        <v>-0.9597181923095262</v>
      </c>
      <c r="D779" s="109">
        <f ca="1" t="shared" si="63"/>
        <v>1.075207793355962</v>
      </c>
      <c r="E779" s="79">
        <f t="shared" si="59"/>
        <v>133224.51234788063</v>
      </c>
      <c r="F779" s="79">
        <f t="shared" si="60"/>
        <v>-14554.843084215052</v>
      </c>
      <c r="G779" s="79">
        <f t="shared" si="61"/>
        <v>44690.38969330356</v>
      </c>
      <c r="I779" s="113">
        <f t="shared" si="62"/>
        <v>163360.05895696912</v>
      </c>
    </row>
    <row r="780" spans="1:9" ht="12.75">
      <c r="A780" s="16">
        <v>730</v>
      </c>
      <c r="B780" s="109">
        <f ca="1" t="shared" si="63"/>
        <v>0.4883354310326661</v>
      </c>
      <c r="C780" s="109">
        <f ca="1" t="shared" si="63"/>
        <v>-0.5280585749785469</v>
      </c>
      <c r="D780" s="109">
        <f ca="1" t="shared" si="63"/>
        <v>-1.1974208554190446</v>
      </c>
      <c r="E780" s="79">
        <f t="shared" si="59"/>
        <v>36625.15732744995</v>
      </c>
      <c r="F780" s="79">
        <f t="shared" si="60"/>
        <v>-11676.1997676095</v>
      </c>
      <c r="G780" s="79">
        <f t="shared" si="61"/>
        <v>-98904.63553192106</v>
      </c>
      <c r="I780" s="113">
        <f t="shared" si="62"/>
        <v>-73955.6779720806</v>
      </c>
    </row>
    <row r="781" spans="1:9" ht="12.75">
      <c r="A781" s="16">
        <v>731</v>
      </c>
      <c r="B781" s="109">
        <f ca="1" t="shared" si="63"/>
        <v>-1.2486878925530531</v>
      </c>
      <c r="C781" s="109">
        <f ca="1" t="shared" si="63"/>
        <v>0.11458209947653503</v>
      </c>
      <c r="D781" s="109">
        <f ca="1" t="shared" si="63"/>
        <v>0.044879233095305615</v>
      </c>
      <c r="E781" s="79">
        <f t="shared" si="59"/>
        <v>-93651.59194147898</v>
      </c>
      <c r="F781" s="79">
        <f t="shared" si="60"/>
        <v>-6036.849971302136</v>
      </c>
      <c r="G781" s="79">
        <f t="shared" si="61"/>
        <v>-19120.66665049675</v>
      </c>
      <c r="I781" s="113">
        <f t="shared" si="62"/>
        <v>-118809.10856327787</v>
      </c>
    </row>
    <row r="782" spans="1:9" ht="12.75">
      <c r="A782" s="16">
        <v>732</v>
      </c>
      <c r="B782" s="109">
        <f ca="1" t="shared" si="63"/>
        <v>-1.5316536329344839</v>
      </c>
      <c r="C782" s="109">
        <f ca="1" t="shared" si="63"/>
        <v>-1.3915497794311351</v>
      </c>
      <c r="D782" s="109">
        <f ca="1" t="shared" si="63"/>
        <v>1.9240785916996739</v>
      </c>
      <c r="E782" s="79">
        <f t="shared" si="59"/>
        <v>-114874.02247008629</v>
      </c>
      <c r="F782" s="79">
        <f t="shared" si="60"/>
        <v>-51908.27065567406</v>
      </c>
      <c r="G782" s="79">
        <f t="shared" si="61"/>
        <v>-9917.571795127398</v>
      </c>
      <c r="I782" s="113">
        <f t="shared" si="62"/>
        <v>-176699.86492088775</v>
      </c>
    </row>
    <row r="783" spans="1:9" ht="12.75">
      <c r="A783" s="16">
        <v>733</v>
      </c>
      <c r="B783" s="109">
        <f ca="1" t="shared" si="63"/>
        <v>-0.45593340948489425</v>
      </c>
      <c r="C783" s="109">
        <f ca="1" t="shared" si="63"/>
        <v>0.4268265884666572</v>
      </c>
      <c r="D783" s="109">
        <f ca="1" t="shared" si="63"/>
        <v>0.4400537114169485</v>
      </c>
      <c r="E783" s="79">
        <f t="shared" si="59"/>
        <v>-34195.00571136707</v>
      </c>
      <c r="F783" s="79">
        <f t="shared" si="60"/>
        <v>8978.69144523747</v>
      </c>
      <c r="G783" s="79">
        <f t="shared" si="61"/>
        <v>45482.42607659978</v>
      </c>
      <c r="I783" s="113">
        <f t="shared" si="62"/>
        <v>20266.11181047018</v>
      </c>
    </row>
    <row r="784" spans="1:9" ht="12.75">
      <c r="A784" s="16">
        <v>734</v>
      </c>
      <c r="B784" s="109">
        <f ca="1" t="shared" si="63"/>
        <v>0.22507605532230085</v>
      </c>
      <c r="C784" s="109">
        <f ca="1" t="shared" si="63"/>
        <v>0.44718913150622086</v>
      </c>
      <c r="D784" s="109">
        <f ca="1" t="shared" si="63"/>
        <v>-0.5885374168645177</v>
      </c>
      <c r="E784" s="79">
        <f t="shared" si="59"/>
        <v>16880.704149172565</v>
      </c>
      <c r="F784" s="79">
        <f t="shared" si="60"/>
        <v>14677.740856881395</v>
      </c>
      <c r="G784" s="79">
        <f t="shared" si="61"/>
        <v>-1294.7042594044833</v>
      </c>
      <c r="I784" s="113">
        <f t="shared" si="62"/>
        <v>30263.740746649477</v>
      </c>
    </row>
    <row r="785" spans="1:9" ht="12.75">
      <c r="A785" s="16">
        <v>735</v>
      </c>
      <c r="B785" s="109">
        <f ca="1" t="shared" si="63"/>
        <v>-0.629471811075416</v>
      </c>
      <c r="C785" s="109">
        <f ca="1" t="shared" si="63"/>
        <v>-0.9429684920572365</v>
      </c>
      <c r="D785" s="109">
        <f ca="1" t="shared" si="63"/>
        <v>0.17639041011227402</v>
      </c>
      <c r="E785" s="79">
        <f t="shared" si="59"/>
        <v>-47210.3858306562</v>
      </c>
      <c r="F785" s="79">
        <f t="shared" si="60"/>
        <v>-32111.798076085604</v>
      </c>
      <c r="G785" s="79">
        <f t="shared" si="61"/>
        <v>-67526.51950695319</v>
      </c>
      <c r="I785" s="113">
        <f t="shared" si="62"/>
        <v>-146848.70341369498</v>
      </c>
    </row>
    <row r="786" spans="1:9" ht="12.75">
      <c r="A786" s="16">
        <v>736</v>
      </c>
      <c r="B786" s="109">
        <f ca="1" t="shared" si="63"/>
        <v>-1.1152054206174737</v>
      </c>
      <c r="C786" s="109">
        <f ca="1" t="shared" si="63"/>
        <v>0.15274566403049072</v>
      </c>
      <c r="D786" s="109">
        <f ca="1" t="shared" si="63"/>
        <v>0.07511322051337621</v>
      </c>
      <c r="E786" s="79">
        <f t="shared" si="59"/>
        <v>-83640.40654631054</v>
      </c>
      <c r="F786" s="79">
        <f t="shared" si="60"/>
        <v>-3927.1800571649246</v>
      </c>
      <c r="G786" s="79">
        <f t="shared" si="61"/>
        <v>-11485.422837232956</v>
      </c>
      <c r="I786" s="113">
        <f t="shared" si="62"/>
        <v>-99053.00944070841</v>
      </c>
    </row>
    <row r="787" spans="1:9" ht="12.75">
      <c r="A787" s="16">
        <v>737</v>
      </c>
      <c r="B787" s="109">
        <f ca="1" t="shared" si="63"/>
        <v>-0.5637622436553054</v>
      </c>
      <c r="C787" s="109">
        <f ca="1" t="shared" si="63"/>
        <v>2.3488420349181753</v>
      </c>
      <c r="D787" s="109">
        <f ca="1" t="shared" si="63"/>
        <v>-1.163571680415191</v>
      </c>
      <c r="E787" s="79">
        <f t="shared" si="59"/>
        <v>-42282.1682741479</v>
      </c>
      <c r="F787" s="79">
        <f t="shared" si="60"/>
        <v>63999.478803410464</v>
      </c>
      <c r="G787" s="79">
        <f t="shared" si="61"/>
        <v>72284.6358647281</v>
      </c>
      <c r="I787" s="113">
        <f t="shared" si="62"/>
        <v>94001.94639399066</v>
      </c>
    </row>
    <row r="788" spans="1:9" ht="12.75">
      <c r="A788" s="16">
        <v>738</v>
      </c>
      <c r="B788" s="109">
        <f ca="1" t="shared" si="63"/>
        <v>1.393964143874293</v>
      </c>
      <c r="C788" s="109">
        <f ca="1" t="shared" si="63"/>
        <v>-0.5791231314236449</v>
      </c>
      <c r="D788" s="109">
        <f ca="1" t="shared" si="63"/>
        <v>2.2645140922524067</v>
      </c>
      <c r="E788" s="79">
        <f t="shared" si="59"/>
        <v>104547.31079057197</v>
      </c>
      <c r="F788" s="79">
        <f t="shared" si="60"/>
        <v>-6367.2757464972965</v>
      </c>
      <c r="G788" s="79">
        <f t="shared" si="61"/>
        <v>135657.34895166726</v>
      </c>
      <c r="I788" s="113">
        <f t="shared" si="62"/>
        <v>233837.38399574193</v>
      </c>
    </row>
    <row r="789" spans="1:9" ht="12.75">
      <c r="A789" s="16">
        <v>739</v>
      </c>
      <c r="B789" s="109">
        <f ca="1" t="shared" si="63"/>
        <v>1.6682976677671357</v>
      </c>
      <c r="C789" s="109">
        <f ca="1" t="shared" si="63"/>
        <v>-0.47621924326954235</v>
      </c>
      <c r="D789" s="109">
        <f ca="1" t="shared" si="63"/>
        <v>-0.062047176317941</v>
      </c>
      <c r="E789" s="79">
        <f t="shared" si="59"/>
        <v>125122.32508253519</v>
      </c>
      <c r="F789" s="79">
        <f t="shared" si="60"/>
        <v>-1320.6864791947537</v>
      </c>
      <c r="G789" s="79">
        <f t="shared" si="61"/>
        <v>3618.734822575032</v>
      </c>
      <c r="I789" s="113">
        <f t="shared" si="62"/>
        <v>127420.37342591546</v>
      </c>
    </row>
    <row r="790" spans="1:9" ht="12.75">
      <c r="A790" s="16">
        <v>740</v>
      </c>
      <c r="B790" s="109">
        <f ca="1" t="shared" si="63"/>
        <v>-1.8029253000285745</v>
      </c>
      <c r="C790" s="109">
        <f ca="1" t="shared" si="63"/>
        <v>0.1429891371561276</v>
      </c>
      <c r="D790" s="109">
        <f ca="1" t="shared" si="63"/>
        <v>0.2204763171650423</v>
      </c>
      <c r="E790" s="79">
        <f t="shared" si="59"/>
        <v>-135219.39750214308</v>
      </c>
      <c r="F790" s="79">
        <f t="shared" si="60"/>
        <v>-9368.480648507431</v>
      </c>
      <c r="G790" s="79">
        <f t="shared" si="61"/>
        <v>-19386.369266114365</v>
      </c>
      <c r="I790" s="113">
        <f t="shared" si="62"/>
        <v>-163974.24741676488</v>
      </c>
    </row>
    <row r="791" spans="1:9" ht="12.75">
      <c r="A791" s="16">
        <v>741</v>
      </c>
      <c r="B791" s="109">
        <f ca="1" t="shared" si="63"/>
        <v>0.9219719628798733</v>
      </c>
      <c r="C791" s="109">
        <f ca="1" t="shared" si="63"/>
        <v>0.9448142960186161</v>
      </c>
      <c r="D791" s="109">
        <f ca="1" t="shared" si="63"/>
        <v>0.12866616841448802</v>
      </c>
      <c r="E791" s="79">
        <f t="shared" si="59"/>
        <v>69147.8972159905</v>
      </c>
      <c r="F791" s="79">
        <f t="shared" si="60"/>
        <v>34359.164974639934</v>
      </c>
      <c r="G791" s="79">
        <f t="shared" si="61"/>
        <v>93675.12410836335</v>
      </c>
      <c r="I791" s="113">
        <f t="shared" si="62"/>
        <v>197182.18629899377</v>
      </c>
    </row>
    <row r="792" spans="1:9" ht="12.75">
      <c r="A792" s="16">
        <v>742</v>
      </c>
      <c r="B792" s="109">
        <f ca="1" t="shared" si="63"/>
        <v>0.0024135489784908263</v>
      </c>
      <c r="C792" s="109">
        <f ca="1" t="shared" si="63"/>
        <v>-1.8433481194677905</v>
      </c>
      <c r="D792" s="109">
        <f ca="1" t="shared" si="63"/>
        <v>-0.5127568015252755</v>
      </c>
      <c r="E792" s="79">
        <f t="shared" si="59"/>
        <v>181.01617338681197</v>
      </c>
      <c r="F792" s="79">
        <f t="shared" si="60"/>
        <v>-53526.32264237267</v>
      </c>
      <c r="G792" s="79">
        <f t="shared" si="61"/>
        <v>-156350.82577005832</v>
      </c>
      <c r="I792" s="113">
        <f t="shared" si="62"/>
        <v>-209696.13223904418</v>
      </c>
    </row>
    <row r="793" spans="1:9" ht="12.75">
      <c r="A793" s="16">
        <v>743</v>
      </c>
      <c r="B793" s="109">
        <f ca="1" t="shared" si="63"/>
        <v>-0.440475030894135</v>
      </c>
      <c r="C793" s="109">
        <f ca="1" t="shared" si="63"/>
        <v>1.2181151382351092</v>
      </c>
      <c r="D793" s="109">
        <f ca="1" t="shared" si="63"/>
        <v>-1.092353038406955</v>
      </c>
      <c r="E793" s="79">
        <f t="shared" si="59"/>
        <v>-33035.62731706012</v>
      </c>
      <c r="F793" s="79">
        <f t="shared" si="60"/>
        <v>32079.484599401912</v>
      </c>
      <c r="G793" s="79">
        <f t="shared" si="61"/>
        <v>3393.910715303704</v>
      </c>
      <c r="I793" s="113">
        <f t="shared" si="62"/>
        <v>2437.7679976454965</v>
      </c>
    </row>
    <row r="794" spans="1:9" ht="12.75">
      <c r="A794" s="16">
        <v>744</v>
      </c>
      <c r="B794" s="109">
        <f ca="1" t="shared" si="63"/>
        <v>-1.9038703491304956</v>
      </c>
      <c r="C794" s="109">
        <f ca="1" t="shared" si="63"/>
        <v>0.399111742087893</v>
      </c>
      <c r="D794" s="109">
        <f ca="1" t="shared" si="63"/>
        <v>-0.7655514283011879</v>
      </c>
      <c r="E794" s="79">
        <f t="shared" si="59"/>
        <v>-142790.27618478716</v>
      </c>
      <c r="F794" s="79">
        <f t="shared" si="60"/>
        <v>-2685.87914061192</v>
      </c>
      <c r="G794" s="79">
        <f t="shared" si="61"/>
        <v>-66170.08002978333</v>
      </c>
      <c r="I794" s="113">
        <f t="shared" si="62"/>
        <v>-211646.2353551824</v>
      </c>
    </row>
    <row r="795" spans="1:9" ht="12.75">
      <c r="A795" s="16">
        <v>745</v>
      </c>
      <c r="B795" s="109">
        <f ca="1" t="shared" si="63"/>
        <v>-1.097625407720452</v>
      </c>
      <c r="C795" s="109">
        <f ca="1" t="shared" si="63"/>
        <v>0.3399342441206653</v>
      </c>
      <c r="D795" s="109">
        <f ca="1" t="shared" si="63"/>
        <v>0.6277958978326224</v>
      </c>
      <c r="E795" s="79">
        <f t="shared" si="59"/>
        <v>-82321.90557903389</v>
      </c>
      <c r="F795" s="79">
        <f t="shared" si="60"/>
        <v>1642.0069392336845</v>
      </c>
      <c r="G795" s="79">
        <f t="shared" si="61"/>
        <v>36121.733470226245</v>
      </c>
      <c r="I795" s="113">
        <f t="shared" si="62"/>
        <v>-44558.16516957396</v>
      </c>
    </row>
    <row r="796" spans="1:9" ht="12.75">
      <c r="A796" s="16">
        <v>746</v>
      </c>
      <c r="B796" s="109">
        <f ca="1" t="shared" si="63"/>
        <v>0.7901524621030069</v>
      </c>
      <c r="C796" s="109">
        <f ca="1" t="shared" si="63"/>
        <v>0.7333909424361653</v>
      </c>
      <c r="D796" s="109">
        <f ca="1" t="shared" si="63"/>
        <v>0.4300519200007066</v>
      </c>
      <c r="E796" s="79">
        <f t="shared" si="59"/>
        <v>59261.43465772552</v>
      </c>
      <c r="F796" s="79">
        <f t="shared" si="60"/>
        <v>27229.22526313228</v>
      </c>
      <c r="G796" s="79">
        <f t="shared" si="61"/>
        <v>95130.61987430137</v>
      </c>
      <c r="I796" s="113">
        <f t="shared" si="62"/>
        <v>181621.27979515918</v>
      </c>
    </row>
    <row r="797" spans="1:9" ht="12.75">
      <c r="A797" s="16">
        <v>747</v>
      </c>
      <c r="B797" s="109">
        <f ca="1" t="shared" si="63"/>
        <v>0.0458387293342645</v>
      </c>
      <c r="C797" s="109">
        <f ca="1" t="shared" si="63"/>
        <v>1.341882562656882</v>
      </c>
      <c r="D797" s="109">
        <f ca="1" t="shared" si="63"/>
        <v>-8.930926384797023E-06</v>
      </c>
      <c r="E797" s="79">
        <f t="shared" si="59"/>
        <v>3437.9047000698374</v>
      </c>
      <c r="F797" s="79">
        <f t="shared" si="60"/>
        <v>39321.956603028746</v>
      </c>
      <c r="G797" s="79">
        <f t="shared" si="61"/>
        <v>91604.07488699119</v>
      </c>
      <c r="I797" s="113">
        <f t="shared" si="62"/>
        <v>134363.9361900898</v>
      </c>
    </row>
    <row r="798" spans="1:9" ht="12.75">
      <c r="A798" s="16">
        <v>748</v>
      </c>
      <c r="B798" s="109">
        <f ca="1" t="shared" si="63"/>
        <v>1.2320437487351534</v>
      </c>
      <c r="C798" s="109">
        <f ca="1" t="shared" si="63"/>
        <v>-0.5680208077572373</v>
      </c>
      <c r="D798" s="109">
        <f ca="1" t="shared" si="63"/>
        <v>0.06169427042909624</v>
      </c>
      <c r="E798" s="79">
        <f t="shared" si="59"/>
        <v>92403.2811551365</v>
      </c>
      <c r="F798" s="79">
        <f t="shared" si="60"/>
        <v>-7259.185350059335</v>
      </c>
      <c r="G798" s="79">
        <f t="shared" si="61"/>
        <v>-5196.34443124805</v>
      </c>
      <c r="I798" s="113">
        <f t="shared" si="62"/>
        <v>79947.75137382912</v>
      </c>
    </row>
    <row r="799" spans="1:9" ht="12.75">
      <c r="A799" s="16">
        <v>749</v>
      </c>
      <c r="B799" s="109">
        <f ca="1" t="shared" si="63"/>
        <v>0.07150398533943114</v>
      </c>
      <c r="C799" s="109">
        <f ca="1" t="shared" si="63"/>
        <v>-0.011848026628033945</v>
      </c>
      <c r="D799" s="109">
        <f ca="1" t="shared" si="63"/>
        <v>-1.1832846480124295</v>
      </c>
      <c r="E799" s="79">
        <f t="shared" si="59"/>
        <v>5362.798900457336</v>
      </c>
      <c r="F799" s="79">
        <f t="shared" si="60"/>
        <v>192.12581642725235</v>
      </c>
      <c r="G799" s="79">
        <f t="shared" si="61"/>
        <v>-73099.64747092815</v>
      </c>
      <c r="I799" s="113">
        <f t="shared" si="62"/>
        <v>-67544.72275404356</v>
      </c>
    </row>
    <row r="800" spans="1:9" ht="12.75">
      <c r="A800" s="16">
        <v>750</v>
      </c>
      <c r="B800" s="109">
        <f ca="1" t="shared" si="63"/>
        <v>0.5860564966537076</v>
      </c>
      <c r="C800" s="109">
        <f ca="1" t="shared" si="63"/>
        <v>-1.2023577248862152</v>
      </c>
      <c r="D800" s="109">
        <f ca="1" t="shared" si="63"/>
        <v>-1.112874975742045</v>
      </c>
      <c r="E800" s="79">
        <f t="shared" si="59"/>
        <v>43954.23724902807</v>
      </c>
      <c r="F800" s="79">
        <f t="shared" si="60"/>
        <v>-30529.912110108322</v>
      </c>
      <c r="G800" s="79">
        <f t="shared" si="61"/>
        <v>-136781.02863619482</v>
      </c>
      <c r="I800" s="113">
        <f t="shared" si="62"/>
        <v>-123356.70349727507</v>
      </c>
    </row>
    <row r="801" spans="1:9" ht="12.75">
      <c r="A801" s="16">
        <v>751</v>
      </c>
      <c r="B801" s="109">
        <f ca="1" t="shared" si="63"/>
        <v>-0.6519974293642963</v>
      </c>
      <c r="C801" s="109">
        <f ca="1" t="shared" si="63"/>
        <v>-0.7135302384876323</v>
      </c>
      <c r="D801" s="109">
        <f ca="1" t="shared" si="63"/>
        <v>-1.2588606317855535</v>
      </c>
      <c r="E801" s="79">
        <f t="shared" si="59"/>
        <v>-48899.80720232222</v>
      </c>
      <c r="F801" s="79">
        <f t="shared" si="60"/>
        <v>-25616.16120031727</v>
      </c>
      <c r="G801" s="79">
        <f t="shared" si="61"/>
        <v>-142340.67001799858</v>
      </c>
      <c r="I801" s="113">
        <f t="shared" si="62"/>
        <v>-216856.63842063808</v>
      </c>
    </row>
    <row r="802" spans="1:9" ht="12.75">
      <c r="A802" s="16">
        <v>752</v>
      </c>
      <c r="B802" s="109">
        <f ca="1" t="shared" si="63"/>
        <v>2.4933882369030735</v>
      </c>
      <c r="C802" s="109">
        <f ca="1" t="shared" si="63"/>
        <v>0.3907496284187929</v>
      </c>
      <c r="D802" s="109">
        <f ca="1" t="shared" si="63"/>
        <v>0.967052404852021</v>
      </c>
      <c r="E802" s="79">
        <f t="shared" si="59"/>
        <v>187004.11776773052</v>
      </c>
      <c r="F802" s="79">
        <f t="shared" si="60"/>
        <v>30050.662802293464</v>
      </c>
      <c r="G802" s="79">
        <f t="shared" si="61"/>
        <v>146051.99928205297</v>
      </c>
      <c r="I802" s="113">
        <f t="shared" si="62"/>
        <v>363106.77985207696</v>
      </c>
    </row>
    <row r="803" spans="1:9" ht="12.75">
      <c r="A803" s="16">
        <v>753</v>
      </c>
      <c r="B803" s="109">
        <f ca="1" t="shared" si="63"/>
        <v>-0.77471578638307</v>
      </c>
      <c r="C803" s="109">
        <f ca="1" t="shared" si="63"/>
        <v>0.905849653839611</v>
      </c>
      <c r="D803" s="109">
        <f ca="1" t="shared" si="63"/>
        <v>-1.2639480246335069</v>
      </c>
      <c r="E803" s="79">
        <f t="shared" si="59"/>
        <v>-58103.68397873025</v>
      </c>
      <c r="F803" s="79">
        <f t="shared" si="60"/>
        <v>20502.18627829123</v>
      </c>
      <c r="G803" s="79">
        <f t="shared" si="61"/>
        <v>-36338.98344817582</v>
      </c>
      <c r="I803" s="113">
        <f t="shared" si="62"/>
        <v>-73940.48114861484</v>
      </c>
    </row>
    <row r="804" spans="1:9" ht="12.75">
      <c r="A804" s="16">
        <v>754</v>
      </c>
      <c r="B804" s="109">
        <f ca="1" t="shared" si="63"/>
        <v>-0.6387831673750506</v>
      </c>
      <c r="C804" s="109">
        <f ca="1" t="shared" si="63"/>
        <v>0.005087786773391811</v>
      </c>
      <c r="D804" s="109">
        <f ca="1" t="shared" si="63"/>
        <v>0.5971804144795698</v>
      </c>
      <c r="E804" s="79">
        <f t="shared" si="59"/>
        <v>-47908.73755312879</v>
      </c>
      <c r="F804" s="79">
        <f t="shared" si="60"/>
        <v>-4643.086904494873</v>
      </c>
      <c r="G804" s="79">
        <f t="shared" si="61"/>
        <v>22517.759784893336</v>
      </c>
      <c r="I804" s="113">
        <f t="shared" si="62"/>
        <v>-30034.064672730325</v>
      </c>
    </row>
    <row r="805" spans="1:9" ht="12.75">
      <c r="A805" s="16">
        <v>755</v>
      </c>
      <c r="B805" s="109">
        <f ca="1" t="shared" si="63"/>
        <v>-0.4827937943037448</v>
      </c>
      <c r="C805" s="109">
        <f ca="1" t="shared" si="63"/>
        <v>-0.4652509668193521</v>
      </c>
      <c r="D805" s="109">
        <f ca="1" t="shared" si="63"/>
        <v>-1.5973699405042194</v>
      </c>
      <c r="E805" s="79">
        <f t="shared" si="59"/>
        <v>-36209.53457278086</v>
      </c>
      <c r="F805" s="79">
        <f t="shared" si="60"/>
        <v>-17135.272804514963</v>
      </c>
      <c r="G805" s="79">
        <f t="shared" si="61"/>
        <v>-142743.77966321143</v>
      </c>
      <c r="I805" s="113">
        <f t="shared" si="62"/>
        <v>-196088.58704050726</v>
      </c>
    </row>
    <row r="806" spans="1:9" ht="12.75">
      <c r="A806" s="16">
        <v>756</v>
      </c>
      <c r="B806" s="109">
        <f ca="1" t="shared" si="63"/>
        <v>-0.7170737544834607</v>
      </c>
      <c r="C806" s="109">
        <f ca="1" t="shared" si="63"/>
        <v>-0.9182007666228065</v>
      </c>
      <c r="D806" s="109">
        <f ca="1" t="shared" si="63"/>
        <v>0.7029598629247231</v>
      </c>
      <c r="E806" s="79">
        <f t="shared" si="59"/>
        <v>-53780.53158625955</v>
      </c>
      <c r="F806" s="79">
        <f t="shared" si="60"/>
        <v>-32049.375240663547</v>
      </c>
      <c r="G806" s="79">
        <f t="shared" si="61"/>
        <v>-35006.47943245854</v>
      </c>
      <c r="I806" s="113">
        <f t="shared" si="62"/>
        <v>-120836.38625938164</v>
      </c>
    </row>
    <row r="807" spans="1:9" ht="12.75">
      <c r="A807" s="16">
        <v>757</v>
      </c>
      <c r="B807" s="109">
        <f ca="1" t="shared" si="63"/>
        <v>1.536204154405441</v>
      </c>
      <c r="C807" s="109">
        <f ca="1" t="shared" si="63"/>
        <v>0.48515208805198073</v>
      </c>
      <c r="D807" s="109">
        <f ca="1" t="shared" si="63"/>
        <v>-0.4721267793309605</v>
      </c>
      <c r="E807" s="79">
        <f aca="true" t="shared" si="64" ref="E807:E870">B807*$F$22</f>
        <v>115215.31158040807</v>
      </c>
      <c r="F807" s="79">
        <f aca="true" t="shared" si="65" ref="F807:F870">B807*$F$23+C807*$G$23</f>
        <v>25613.925838563875</v>
      </c>
      <c r="G807" s="79">
        <f aca="true" t="shared" si="66" ref="G807:G870">B807*$F$24+C807*$G$24+D807*$H$24</f>
        <v>39685.29081014787</v>
      </c>
      <c r="I807" s="113">
        <f aca="true" t="shared" si="67" ref="I807:I870">SUM(E807:G807)</f>
        <v>180514.52822911984</v>
      </c>
    </row>
    <row r="808" spans="1:9" ht="12.75">
      <c r="A808" s="16">
        <v>758</v>
      </c>
      <c r="B808" s="109">
        <f aca="true" ca="1" t="shared" si="68" ref="B808:D871">NORMSINV(RAND())</f>
        <v>-0.6998179837084746</v>
      </c>
      <c r="C808" s="109">
        <f ca="1" t="shared" si="68"/>
        <v>-0.853454177941642</v>
      </c>
      <c r="D808" s="109">
        <f ca="1" t="shared" si="68"/>
        <v>-0.29173277595158253</v>
      </c>
      <c r="E808" s="79">
        <f t="shared" si="64"/>
        <v>-52486.348778135594</v>
      </c>
      <c r="F808" s="79">
        <f t="shared" si="65"/>
        <v>-30039.238512206968</v>
      </c>
      <c r="G808" s="79">
        <f t="shared" si="66"/>
        <v>-92433.96000468449</v>
      </c>
      <c r="I808" s="113">
        <f t="shared" si="67"/>
        <v>-174959.54729502706</v>
      </c>
    </row>
    <row r="809" spans="1:9" ht="12.75">
      <c r="A809" s="16">
        <v>759</v>
      </c>
      <c r="B809" s="109">
        <f ca="1" t="shared" si="68"/>
        <v>-0.2280495123476542</v>
      </c>
      <c r="C809" s="109">
        <f ca="1" t="shared" si="68"/>
        <v>-0.8261473601634428</v>
      </c>
      <c r="D809" s="109">
        <f ca="1" t="shared" si="68"/>
        <v>0.12960558939488004</v>
      </c>
      <c r="E809" s="79">
        <f t="shared" si="64"/>
        <v>-17103.713426074064</v>
      </c>
      <c r="F809" s="79">
        <f t="shared" si="65"/>
        <v>-25707.78359830417</v>
      </c>
      <c r="G809" s="79">
        <f t="shared" si="66"/>
        <v>-53038.39978530214</v>
      </c>
      <c r="I809" s="113">
        <f t="shared" si="67"/>
        <v>-95849.89680968037</v>
      </c>
    </row>
    <row r="810" spans="1:9" ht="12.75">
      <c r="A810" s="16">
        <v>760</v>
      </c>
      <c r="B810" s="109">
        <f ca="1" t="shared" si="68"/>
        <v>0.908443639996857</v>
      </c>
      <c r="C810" s="109">
        <f ca="1" t="shared" si="68"/>
        <v>0.5348321251727062</v>
      </c>
      <c r="D810" s="109">
        <f ca="1" t="shared" si="68"/>
        <v>-0.21652864112312697</v>
      </c>
      <c r="E810" s="79">
        <f t="shared" si="64"/>
        <v>68133.27299976427</v>
      </c>
      <c r="F810" s="79">
        <f t="shared" si="65"/>
        <v>22348.796653556015</v>
      </c>
      <c r="G810" s="79">
        <f t="shared" si="66"/>
        <v>44111.37148927744</v>
      </c>
      <c r="I810" s="113">
        <f t="shared" si="67"/>
        <v>134593.44114259773</v>
      </c>
    </row>
    <row r="811" spans="1:9" ht="12.75">
      <c r="A811" s="16">
        <v>761</v>
      </c>
      <c r="B811" s="109">
        <f ca="1" t="shared" si="68"/>
        <v>-0.017763881942195185</v>
      </c>
      <c r="C811" s="109">
        <f ca="1" t="shared" si="68"/>
        <v>1.1217301805870084</v>
      </c>
      <c r="D811" s="109">
        <f ca="1" t="shared" si="68"/>
        <v>-0.5942927545159762</v>
      </c>
      <c r="E811" s="79">
        <f t="shared" si="64"/>
        <v>-1332.2911456646389</v>
      </c>
      <c r="F811" s="79">
        <f t="shared" si="65"/>
        <v>32450.08819807145</v>
      </c>
      <c r="G811" s="79">
        <f t="shared" si="66"/>
        <v>38078.72983761946</v>
      </c>
      <c r="I811" s="113">
        <f t="shared" si="67"/>
        <v>69196.52689002627</v>
      </c>
    </row>
    <row r="812" spans="1:9" ht="12.75">
      <c r="A812" s="16">
        <v>762</v>
      </c>
      <c r="B812" s="109">
        <f ca="1" t="shared" si="68"/>
        <v>0.28005491440496466</v>
      </c>
      <c r="C812" s="109">
        <f ca="1" t="shared" si="68"/>
        <v>0.9223868884053197</v>
      </c>
      <c r="D812" s="109">
        <f ca="1" t="shared" si="68"/>
        <v>-0.03882742507545493</v>
      </c>
      <c r="E812" s="79">
        <f t="shared" si="64"/>
        <v>21004.11858037235</v>
      </c>
      <c r="F812" s="79">
        <f t="shared" si="65"/>
        <v>28893.329789691354</v>
      </c>
      <c r="G812" s="79">
        <f t="shared" si="66"/>
        <v>66442.27631407836</v>
      </c>
      <c r="I812" s="113">
        <f t="shared" si="67"/>
        <v>116339.72468414207</v>
      </c>
    </row>
    <row r="813" spans="1:9" ht="12.75">
      <c r="A813" s="16">
        <v>763</v>
      </c>
      <c r="B813" s="109">
        <f ca="1" t="shared" si="68"/>
        <v>0.32547381974273304</v>
      </c>
      <c r="C813" s="109">
        <f ca="1" t="shared" si="68"/>
        <v>-1.2905110912679496</v>
      </c>
      <c r="D813" s="109">
        <f ca="1" t="shared" si="68"/>
        <v>-1.900030756355707</v>
      </c>
      <c r="E813" s="79">
        <f t="shared" si="64"/>
        <v>24410.536480704977</v>
      </c>
      <c r="F813" s="79">
        <f t="shared" si="65"/>
        <v>-35044.90608625497</v>
      </c>
      <c r="G813" s="79">
        <f t="shared" si="66"/>
        <v>-198142.29514021345</v>
      </c>
      <c r="I813" s="113">
        <f t="shared" si="67"/>
        <v>-208776.66474576344</v>
      </c>
    </row>
    <row r="814" spans="1:9" ht="12.75">
      <c r="A814" s="16">
        <v>764</v>
      </c>
      <c r="B814" s="109">
        <f ca="1" t="shared" si="68"/>
        <v>0.0071779780408682825</v>
      </c>
      <c r="C814" s="109">
        <f ca="1" t="shared" si="68"/>
        <v>0.2820336173390242</v>
      </c>
      <c r="D814" s="109">
        <f ca="1" t="shared" si="68"/>
        <v>0.5333567441703622</v>
      </c>
      <c r="E814" s="79">
        <f t="shared" si="64"/>
        <v>538.3483530651212</v>
      </c>
      <c r="F814" s="79">
        <f t="shared" si="65"/>
        <v>8246.171107991584</v>
      </c>
      <c r="G814" s="79">
        <f t="shared" si="66"/>
        <v>52549.24951423249</v>
      </c>
      <c r="I814" s="113">
        <f t="shared" si="67"/>
        <v>61333.7689752892</v>
      </c>
    </row>
    <row r="815" spans="1:9" ht="12.75">
      <c r="A815" s="16">
        <v>765</v>
      </c>
      <c r="B815" s="109">
        <f ca="1" t="shared" si="68"/>
        <v>0.09674966572082291</v>
      </c>
      <c r="C815" s="109">
        <f ca="1" t="shared" si="68"/>
        <v>1.0382099387546067</v>
      </c>
      <c r="D815" s="109">
        <f ca="1" t="shared" si="68"/>
        <v>-1.0653669547385891</v>
      </c>
      <c r="E815" s="79">
        <f t="shared" si="64"/>
        <v>7256.224929061718</v>
      </c>
      <c r="F815" s="79">
        <f t="shared" si="65"/>
        <v>30882.896012883277</v>
      </c>
      <c r="G815" s="79">
        <f t="shared" si="66"/>
        <v>5705.208616321252</v>
      </c>
      <c r="I815" s="113">
        <f t="shared" si="67"/>
        <v>43844.32955826625</v>
      </c>
    </row>
    <row r="816" spans="1:9" ht="12.75">
      <c r="A816" s="16">
        <v>766</v>
      </c>
      <c r="B816" s="109">
        <f ca="1" t="shared" si="68"/>
        <v>-1.2092933243192672</v>
      </c>
      <c r="C816" s="109">
        <f ca="1" t="shared" si="68"/>
        <v>-0.104259229044006</v>
      </c>
      <c r="D816" s="109">
        <f ca="1" t="shared" si="68"/>
        <v>1.160221219228624</v>
      </c>
      <c r="E816" s="79">
        <f t="shared" si="64"/>
        <v>-90696.99932394504</v>
      </c>
      <c r="F816" s="79">
        <f t="shared" si="65"/>
        <v>-12098.156865713452</v>
      </c>
      <c r="G816" s="79">
        <f t="shared" si="66"/>
        <v>36802.888732807</v>
      </c>
      <c r="I816" s="113">
        <f t="shared" si="67"/>
        <v>-65992.26745685149</v>
      </c>
    </row>
    <row r="817" spans="1:9" ht="12.75">
      <c r="A817" s="16">
        <v>767</v>
      </c>
      <c r="B817" s="109">
        <f ca="1" t="shared" si="68"/>
        <v>0.681839961231754</v>
      </c>
      <c r="C817" s="109">
        <f ca="1" t="shared" si="68"/>
        <v>0.2591147045830945</v>
      </c>
      <c r="D817" s="109">
        <f ca="1" t="shared" si="68"/>
        <v>-0.8099479529728131</v>
      </c>
      <c r="E817" s="79">
        <f t="shared" si="64"/>
        <v>51137.997092381556</v>
      </c>
      <c r="F817" s="79">
        <f t="shared" si="65"/>
        <v>12640.401726296503</v>
      </c>
      <c r="G817" s="79">
        <f t="shared" si="66"/>
        <v>-16979.294904986928</v>
      </c>
      <c r="I817" s="113">
        <f t="shared" si="67"/>
        <v>46799.103913691135</v>
      </c>
    </row>
    <row r="818" spans="1:9" ht="12.75">
      <c r="A818" s="16">
        <v>768</v>
      </c>
      <c r="B818" s="109">
        <f ca="1" t="shared" si="68"/>
        <v>-0.19243052787529102</v>
      </c>
      <c r="C818" s="109">
        <f ca="1" t="shared" si="68"/>
        <v>1.4705879849471266</v>
      </c>
      <c r="D818" s="109">
        <f ca="1" t="shared" si="68"/>
        <v>0.2201076364340358</v>
      </c>
      <c r="E818" s="79">
        <f t="shared" si="64"/>
        <v>-14432.289590646827</v>
      </c>
      <c r="F818" s="79">
        <f t="shared" si="65"/>
        <v>41273.49185218241</v>
      </c>
      <c r="G818" s="79">
        <f t="shared" si="66"/>
        <v>108392.28881577338</v>
      </c>
      <c r="I818" s="113">
        <f t="shared" si="67"/>
        <v>135233.49107730895</v>
      </c>
    </row>
    <row r="819" spans="1:9" ht="12.75">
      <c r="A819" s="16">
        <v>769</v>
      </c>
      <c r="B819" s="109">
        <f ca="1" t="shared" si="68"/>
        <v>0.7644834857185374</v>
      </c>
      <c r="C819" s="109">
        <f ca="1" t="shared" si="68"/>
        <v>-0.6006091882657194</v>
      </c>
      <c r="D819" s="109">
        <f ca="1" t="shared" si="68"/>
        <v>1.3263568572618305</v>
      </c>
      <c r="E819" s="79">
        <f t="shared" si="64"/>
        <v>57336.261428890306</v>
      </c>
      <c r="F819" s="79">
        <f t="shared" si="65"/>
        <v>-11712.494235103119</v>
      </c>
      <c r="G819" s="79">
        <f t="shared" si="66"/>
        <v>60588.63675876684</v>
      </c>
      <c r="I819" s="113">
        <f t="shared" si="67"/>
        <v>106212.40395255403</v>
      </c>
    </row>
    <row r="820" spans="1:9" ht="12.75">
      <c r="A820" s="16">
        <v>770</v>
      </c>
      <c r="B820" s="109">
        <f ca="1" t="shared" si="68"/>
        <v>0.4994695991156022</v>
      </c>
      <c r="C820" s="109">
        <f ca="1" t="shared" si="68"/>
        <v>-0.39100623662886935</v>
      </c>
      <c r="D820" s="109">
        <f ca="1" t="shared" si="68"/>
        <v>-0.4477547742945349</v>
      </c>
      <c r="E820" s="79">
        <f t="shared" si="64"/>
        <v>37460.21993367017</v>
      </c>
      <c r="F820" s="79">
        <f t="shared" si="65"/>
        <v>-7611.682827084342</v>
      </c>
      <c r="G820" s="79">
        <f t="shared" si="66"/>
        <v>-42513.79780393482</v>
      </c>
      <c r="I820" s="113">
        <f t="shared" si="67"/>
        <v>-12665.260697348996</v>
      </c>
    </row>
    <row r="821" spans="1:9" ht="12.75">
      <c r="A821" s="16">
        <v>771</v>
      </c>
      <c r="B821" s="109">
        <f ca="1" t="shared" si="68"/>
        <v>-0.5758765745679288</v>
      </c>
      <c r="C821" s="109">
        <f ca="1" t="shared" si="68"/>
        <v>-0.7821480101344751</v>
      </c>
      <c r="D821" s="109">
        <f ca="1" t="shared" si="68"/>
        <v>0.8450062625967525</v>
      </c>
      <c r="E821" s="79">
        <f t="shared" si="64"/>
        <v>-43190.74309259466</v>
      </c>
      <c r="F821" s="79">
        <f t="shared" si="65"/>
        <v>-27038.42094066016</v>
      </c>
      <c r="G821" s="79">
        <f t="shared" si="66"/>
        <v>-13592.574375721451</v>
      </c>
      <c r="I821" s="113">
        <f t="shared" si="67"/>
        <v>-83821.73840897626</v>
      </c>
    </row>
    <row r="822" spans="1:9" ht="12.75">
      <c r="A822" s="16">
        <v>772</v>
      </c>
      <c r="B822" s="109">
        <f ca="1" t="shared" si="68"/>
        <v>0.8161119520397098</v>
      </c>
      <c r="C822" s="109">
        <f ca="1" t="shared" si="68"/>
        <v>0.197402853589479</v>
      </c>
      <c r="D822" s="109">
        <f ca="1" t="shared" si="68"/>
        <v>0.2137274012742093</v>
      </c>
      <c r="E822" s="79">
        <f t="shared" si="64"/>
        <v>61208.39640297823</v>
      </c>
      <c r="F822" s="79">
        <f t="shared" si="65"/>
        <v>11854.874373641873</v>
      </c>
      <c r="G822" s="79">
        <f t="shared" si="66"/>
        <v>46064.15869531754</v>
      </c>
      <c r="I822" s="113">
        <f t="shared" si="67"/>
        <v>119127.42947193765</v>
      </c>
    </row>
    <row r="823" spans="1:9" ht="12.75">
      <c r="A823" s="16">
        <v>773</v>
      </c>
      <c r="B823" s="109">
        <f ca="1" t="shared" si="68"/>
        <v>-0.953536585170593</v>
      </c>
      <c r="C823" s="109">
        <f ca="1" t="shared" si="68"/>
        <v>-1.278766360615386</v>
      </c>
      <c r="D823" s="109">
        <f ca="1" t="shared" si="68"/>
        <v>-0.02679505831493153</v>
      </c>
      <c r="E823" s="79">
        <f t="shared" si="64"/>
        <v>-71515.24388779448</v>
      </c>
      <c r="F823" s="79">
        <f t="shared" si="65"/>
        <v>-44296.33052643189</v>
      </c>
      <c r="G823" s="79">
        <f t="shared" si="66"/>
        <v>-110580.66149292245</v>
      </c>
      <c r="I823" s="113">
        <f t="shared" si="67"/>
        <v>-226392.2359071488</v>
      </c>
    </row>
    <row r="824" spans="1:9" ht="12.75">
      <c r="A824" s="16">
        <v>774</v>
      </c>
      <c r="B824" s="109">
        <f ca="1" t="shared" si="68"/>
        <v>-0.347433486638109</v>
      </c>
      <c r="C824" s="109">
        <f ca="1" t="shared" si="68"/>
        <v>1.5218169059948665</v>
      </c>
      <c r="D824" s="109">
        <f ca="1" t="shared" si="68"/>
        <v>-0.12717242945111412</v>
      </c>
      <c r="E824" s="79">
        <f t="shared" si="64"/>
        <v>-26057.511497858177</v>
      </c>
      <c r="F824" s="79">
        <f t="shared" si="65"/>
        <v>41599.0353469268</v>
      </c>
      <c r="G824" s="79">
        <f t="shared" si="66"/>
        <v>86448.85376083353</v>
      </c>
      <c r="I824" s="113">
        <f t="shared" si="67"/>
        <v>101990.37760990215</v>
      </c>
    </row>
    <row r="825" spans="1:9" ht="12.75">
      <c r="A825" s="16">
        <v>775</v>
      </c>
      <c r="B825" s="109">
        <f ca="1" t="shared" si="68"/>
        <v>0.2396930682274669</v>
      </c>
      <c r="C825" s="109">
        <f ca="1" t="shared" si="68"/>
        <v>0.15703141072482907</v>
      </c>
      <c r="D825" s="109">
        <f ca="1" t="shared" si="68"/>
        <v>-0.861247942266133</v>
      </c>
      <c r="E825" s="79">
        <f t="shared" si="64"/>
        <v>17976.980117060015</v>
      </c>
      <c r="F825" s="79">
        <f t="shared" si="65"/>
        <v>6359.048300971401</v>
      </c>
      <c r="G825" s="79">
        <f t="shared" si="66"/>
        <v>-37574.38684960587</v>
      </c>
      <c r="I825" s="113">
        <f t="shared" si="67"/>
        <v>-13238.358431574456</v>
      </c>
    </row>
    <row r="826" spans="1:9" ht="12.75">
      <c r="A826" s="16">
        <v>776</v>
      </c>
      <c r="B826" s="109">
        <f ca="1" t="shared" si="68"/>
        <v>-0.18510246024086358</v>
      </c>
      <c r="C826" s="109">
        <f ca="1" t="shared" si="68"/>
        <v>0.8538874477248888</v>
      </c>
      <c r="D826" s="109">
        <f ca="1" t="shared" si="68"/>
        <v>-0.40377266362100206</v>
      </c>
      <c r="E826" s="79">
        <f t="shared" si="64"/>
        <v>-13882.684518064769</v>
      </c>
      <c r="F826" s="79">
        <f t="shared" si="65"/>
        <v>23414.9205324989</v>
      </c>
      <c r="G826" s="79">
        <f t="shared" si="66"/>
        <v>27951.741076885548</v>
      </c>
      <c r="I826" s="113">
        <f t="shared" si="67"/>
        <v>37483.977091319684</v>
      </c>
    </row>
    <row r="827" spans="1:9" ht="12.75">
      <c r="A827" s="16">
        <v>777</v>
      </c>
      <c r="B827" s="109">
        <f ca="1" t="shared" si="68"/>
        <v>-0.1733672041040964</v>
      </c>
      <c r="C827" s="109">
        <f ca="1" t="shared" si="68"/>
        <v>-0.16678997128644452</v>
      </c>
      <c r="D827" s="109">
        <f ca="1" t="shared" si="68"/>
        <v>-0.5112002726055562</v>
      </c>
      <c r="E827" s="79">
        <f t="shared" si="64"/>
        <v>-13002.54030780723</v>
      </c>
      <c r="F827" s="79">
        <f t="shared" si="65"/>
        <v>-6145.06488908182</v>
      </c>
      <c r="G827" s="79">
        <f t="shared" si="66"/>
        <v>-47336.95408790575</v>
      </c>
      <c r="I827" s="113">
        <f t="shared" si="67"/>
        <v>-66484.5592847948</v>
      </c>
    </row>
    <row r="828" spans="1:9" ht="12.75">
      <c r="A828" s="16">
        <v>778</v>
      </c>
      <c r="B828" s="109">
        <f ca="1" t="shared" si="68"/>
        <v>-0.14114880766990906</v>
      </c>
      <c r="C828" s="109">
        <f ca="1" t="shared" si="68"/>
        <v>0.6817880249871533</v>
      </c>
      <c r="D828" s="109">
        <f ca="1" t="shared" si="68"/>
        <v>1.6300487820862748</v>
      </c>
      <c r="E828" s="79">
        <f t="shared" si="64"/>
        <v>-10586.160575243179</v>
      </c>
      <c r="F828" s="79">
        <f t="shared" si="65"/>
        <v>18745.536440617365</v>
      </c>
      <c r="G828" s="79">
        <f t="shared" si="66"/>
        <v>144575.15865523508</v>
      </c>
      <c r="I828" s="113">
        <f t="shared" si="67"/>
        <v>152734.53452060928</v>
      </c>
    </row>
    <row r="829" spans="1:9" ht="12.75">
      <c r="A829" s="16">
        <v>779</v>
      </c>
      <c r="B829" s="109">
        <f ca="1" t="shared" si="68"/>
        <v>-1.7247013011106156</v>
      </c>
      <c r="C829" s="109">
        <f ca="1" t="shared" si="68"/>
        <v>-0.6616194834216802</v>
      </c>
      <c r="D829" s="109">
        <f ca="1" t="shared" si="68"/>
        <v>-1.5306017641913225</v>
      </c>
      <c r="E829" s="79">
        <f t="shared" si="64"/>
        <v>-129352.59758329617</v>
      </c>
      <c r="F829" s="79">
        <f t="shared" si="65"/>
        <v>-32153.56906446853</v>
      </c>
      <c r="G829" s="79">
        <f t="shared" si="66"/>
        <v>-181309.5567194563</v>
      </c>
      <c r="I829" s="113">
        <f t="shared" si="67"/>
        <v>-342815.723367221</v>
      </c>
    </row>
    <row r="830" spans="1:9" ht="12.75">
      <c r="A830" s="16">
        <v>780</v>
      </c>
      <c r="B830" s="109">
        <f ca="1" t="shared" si="68"/>
        <v>-0.4212245796393258</v>
      </c>
      <c r="C830" s="109">
        <f ca="1" t="shared" si="68"/>
        <v>-0.09957181442732393</v>
      </c>
      <c r="D830" s="109">
        <f ca="1" t="shared" si="68"/>
        <v>1.5874513978863214</v>
      </c>
      <c r="E830" s="79">
        <f t="shared" si="64"/>
        <v>-31591.843472949437</v>
      </c>
      <c r="F830" s="79">
        <f t="shared" si="65"/>
        <v>-6051.484190010051</v>
      </c>
      <c r="G830" s="79">
        <f t="shared" si="66"/>
        <v>82553.25512072173</v>
      </c>
      <c r="I830" s="113">
        <f t="shared" si="67"/>
        <v>44909.92745776224</v>
      </c>
    </row>
    <row r="831" spans="1:9" ht="12.75">
      <c r="A831" s="16">
        <v>781</v>
      </c>
      <c r="B831" s="109">
        <f ca="1" t="shared" si="68"/>
        <v>0.34621863544587894</v>
      </c>
      <c r="C831" s="109">
        <f ca="1" t="shared" si="68"/>
        <v>-0.5058083581080939</v>
      </c>
      <c r="D831" s="109">
        <f ca="1" t="shared" si="68"/>
        <v>-0.7373520337204442</v>
      </c>
      <c r="E831" s="79">
        <f t="shared" si="64"/>
        <v>25966.39765844092</v>
      </c>
      <c r="F831" s="79">
        <f t="shared" si="65"/>
        <v>-12095.765339094647</v>
      </c>
      <c r="G831" s="79">
        <f t="shared" si="66"/>
        <v>-72007.86746352297</v>
      </c>
      <c r="I831" s="113">
        <f t="shared" si="67"/>
        <v>-58137.235144176695</v>
      </c>
    </row>
    <row r="832" spans="1:9" ht="12.75">
      <c r="A832" s="16">
        <v>782</v>
      </c>
      <c r="B832" s="109">
        <f ca="1" t="shared" si="68"/>
        <v>-0.11090155225534298</v>
      </c>
      <c r="C832" s="109">
        <f ca="1" t="shared" si="68"/>
        <v>0.6431097779784862</v>
      </c>
      <c r="D832" s="109">
        <f ca="1" t="shared" si="68"/>
        <v>-0.9073864031374348</v>
      </c>
      <c r="E832" s="79">
        <f t="shared" si="64"/>
        <v>-8317.616419150723</v>
      </c>
      <c r="F832" s="79">
        <f t="shared" si="65"/>
        <v>17848.889307288628</v>
      </c>
      <c r="G832" s="79">
        <f t="shared" si="66"/>
        <v>-15998.200383394767</v>
      </c>
      <c r="I832" s="113">
        <f t="shared" si="67"/>
        <v>-6466.927495256863</v>
      </c>
    </row>
    <row r="833" spans="1:9" ht="12.75">
      <c r="A833" s="16">
        <v>783</v>
      </c>
      <c r="B833" s="109">
        <f ca="1" t="shared" si="68"/>
        <v>-0.41670201262282225</v>
      </c>
      <c r="C833" s="109">
        <f ca="1" t="shared" si="68"/>
        <v>1.316995693449459</v>
      </c>
      <c r="D833" s="109">
        <f ca="1" t="shared" si="68"/>
        <v>0.027538081030921945</v>
      </c>
      <c r="E833" s="79">
        <f t="shared" si="64"/>
        <v>-31252.65094671167</v>
      </c>
      <c r="F833" s="79">
        <f t="shared" si="65"/>
        <v>35130.00281350366</v>
      </c>
      <c r="G833" s="79">
        <f t="shared" si="66"/>
        <v>80662.69995169288</v>
      </c>
      <c r="I833" s="113">
        <f t="shared" si="67"/>
        <v>84540.05181848488</v>
      </c>
    </row>
    <row r="834" spans="1:9" ht="12.75">
      <c r="A834" s="16">
        <v>784</v>
      </c>
      <c r="B834" s="109">
        <f ca="1" t="shared" si="68"/>
        <v>0.33431640981324084</v>
      </c>
      <c r="C834" s="109">
        <f ca="1" t="shared" si="68"/>
        <v>-0.9664171832078239</v>
      </c>
      <c r="D834" s="109">
        <f ca="1" t="shared" si="68"/>
        <v>0.659501698676972</v>
      </c>
      <c r="E834" s="79">
        <f t="shared" si="64"/>
        <v>25073.730735993064</v>
      </c>
      <c r="F834" s="79">
        <f t="shared" si="65"/>
        <v>-25564.509346795076</v>
      </c>
      <c r="G834" s="79">
        <f t="shared" si="66"/>
        <v>-16006.103636071268</v>
      </c>
      <c r="I834" s="113">
        <f t="shared" si="67"/>
        <v>-16496.88224687328</v>
      </c>
    </row>
    <row r="835" spans="1:9" ht="12.75">
      <c r="A835" s="16">
        <v>785</v>
      </c>
      <c r="B835" s="109">
        <f ca="1" t="shared" si="68"/>
        <v>1.520767203350446</v>
      </c>
      <c r="C835" s="109">
        <f ca="1" t="shared" si="68"/>
        <v>-1.696789403931073</v>
      </c>
      <c r="D835" s="109">
        <f ca="1" t="shared" si="68"/>
        <v>-1.0302471801913153</v>
      </c>
      <c r="E835" s="79">
        <f t="shared" si="64"/>
        <v>114057.54025128346</v>
      </c>
      <c r="F835" s="79">
        <f t="shared" si="65"/>
        <v>-37881.524250718576</v>
      </c>
      <c r="G835" s="79">
        <f t="shared" si="66"/>
        <v>-142766.00522296198</v>
      </c>
      <c r="I835" s="113">
        <f t="shared" si="67"/>
        <v>-66589.9892223971</v>
      </c>
    </row>
    <row r="836" spans="1:9" ht="12.75">
      <c r="A836" s="16">
        <v>786</v>
      </c>
      <c r="B836" s="109">
        <f ca="1" t="shared" si="68"/>
        <v>-0.49003555593693326</v>
      </c>
      <c r="C836" s="109">
        <f ca="1" t="shared" si="68"/>
        <v>0.39152660386765403</v>
      </c>
      <c r="D836" s="109">
        <f ca="1" t="shared" si="68"/>
        <v>-0.28926443413526925</v>
      </c>
      <c r="E836" s="79">
        <f t="shared" si="64"/>
        <v>-36752.666695269996</v>
      </c>
      <c r="F836" s="79">
        <f t="shared" si="65"/>
        <v>7697.553453297294</v>
      </c>
      <c r="G836" s="79">
        <f t="shared" si="66"/>
        <v>-3317.7592216070207</v>
      </c>
      <c r="I836" s="113">
        <f t="shared" si="67"/>
        <v>-32372.87246357972</v>
      </c>
    </row>
    <row r="837" spans="1:9" ht="12.75">
      <c r="A837" s="16">
        <v>787</v>
      </c>
      <c r="B837" s="109">
        <f ca="1" t="shared" si="68"/>
        <v>-0.22891350941294908</v>
      </c>
      <c r="C837" s="109">
        <f ca="1" t="shared" si="68"/>
        <v>1.3062362007993271</v>
      </c>
      <c r="D837" s="109">
        <f ca="1" t="shared" si="68"/>
        <v>1.837793687819676</v>
      </c>
      <c r="E837" s="79">
        <f t="shared" si="64"/>
        <v>-17168.51320597118</v>
      </c>
      <c r="F837" s="79">
        <f t="shared" si="65"/>
        <v>36225.881568720695</v>
      </c>
      <c r="G837" s="79">
        <f t="shared" si="66"/>
        <v>197604.2331412371</v>
      </c>
      <c r="I837" s="113">
        <f t="shared" si="67"/>
        <v>216661.60150398663</v>
      </c>
    </row>
    <row r="838" spans="1:9" ht="12.75">
      <c r="A838" s="16">
        <v>788</v>
      </c>
      <c r="B838" s="109">
        <f ca="1" t="shared" si="68"/>
        <v>-0.48394030860407433</v>
      </c>
      <c r="C838" s="109">
        <f ca="1" t="shared" si="68"/>
        <v>0.8122460072887239</v>
      </c>
      <c r="D838" s="109">
        <f ca="1" t="shared" si="68"/>
        <v>0.6258093617806777</v>
      </c>
      <c r="E838" s="79">
        <f t="shared" si="64"/>
        <v>-36295.523145305575</v>
      </c>
      <c r="F838" s="79">
        <f t="shared" si="65"/>
        <v>19964.062129864662</v>
      </c>
      <c r="G838" s="79">
        <f t="shared" si="66"/>
        <v>82432.05816354723</v>
      </c>
      <c r="I838" s="113">
        <f t="shared" si="67"/>
        <v>66100.59714810632</v>
      </c>
    </row>
    <row r="839" spans="1:9" ht="12.75">
      <c r="A839" s="16">
        <v>789</v>
      </c>
      <c r="B839" s="109">
        <f ca="1" t="shared" si="68"/>
        <v>-1.1499736846949626</v>
      </c>
      <c r="C839" s="109">
        <f ca="1" t="shared" si="68"/>
        <v>0.10653585268173246</v>
      </c>
      <c r="D839" s="109">
        <f ca="1" t="shared" si="68"/>
        <v>1.3798825158477785</v>
      </c>
      <c r="E839" s="79">
        <f t="shared" si="64"/>
        <v>-86248.0263521222</v>
      </c>
      <c r="F839" s="79">
        <f t="shared" si="65"/>
        <v>-5530.215761134545</v>
      </c>
      <c r="G839" s="79">
        <f t="shared" si="66"/>
        <v>66167.68149610645</v>
      </c>
      <c r="I839" s="113">
        <f t="shared" si="67"/>
        <v>-25610.560617150288</v>
      </c>
    </row>
    <row r="840" spans="1:9" ht="12.75">
      <c r="A840" s="16">
        <v>790</v>
      </c>
      <c r="B840" s="109">
        <f ca="1" t="shared" si="68"/>
        <v>-0.98714199257331</v>
      </c>
      <c r="C840" s="109">
        <f ca="1" t="shared" si="68"/>
        <v>0.6119694951734169</v>
      </c>
      <c r="D840" s="109">
        <f ca="1" t="shared" si="68"/>
        <v>-0.8358993877499126</v>
      </c>
      <c r="E840" s="79">
        <f t="shared" si="64"/>
        <v>-74035.64944299826</v>
      </c>
      <c r="F840" s="79">
        <f t="shared" si="65"/>
        <v>10372.542529652204</v>
      </c>
      <c r="G840" s="79">
        <f t="shared" si="66"/>
        <v>-34438.9029162895</v>
      </c>
      <c r="I840" s="113">
        <f t="shared" si="67"/>
        <v>-98102.00982963556</v>
      </c>
    </row>
    <row r="841" spans="1:9" ht="12.75">
      <c r="A841" s="16">
        <v>791</v>
      </c>
      <c r="B841" s="109">
        <f ca="1" t="shared" si="68"/>
        <v>1.142995098885919</v>
      </c>
      <c r="C841" s="109">
        <f ca="1" t="shared" si="68"/>
        <v>-0.5184122795485042</v>
      </c>
      <c r="D841" s="109">
        <f ca="1" t="shared" si="68"/>
        <v>1.855292843741199</v>
      </c>
      <c r="E841" s="79">
        <f t="shared" si="64"/>
        <v>85724.63241644393</v>
      </c>
      <c r="F841" s="79">
        <f t="shared" si="65"/>
        <v>-6486.052697061463</v>
      </c>
      <c r="G841" s="79">
        <f t="shared" si="66"/>
        <v>108200.7234470787</v>
      </c>
      <c r="I841" s="113">
        <f t="shared" si="67"/>
        <v>187439.30316646118</v>
      </c>
    </row>
    <row r="842" spans="1:9" ht="12.75">
      <c r="A842" s="16">
        <v>792</v>
      </c>
      <c r="B842" s="109">
        <f ca="1" t="shared" si="68"/>
        <v>1.6207260115824762</v>
      </c>
      <c r="C842" s="109">
        <f ca="1" t="shared" si="68"/>
        <v>1.4335748673651767</v>
      </c>
      <c r="D842" s="109">
        <f ca="1" t="shared" si="68"/>
        <v>-0.472435241085138</v>
      </c>
      <c r="E842" s="79">
        <f t="shared" si="64"/>
        <v>121554.45086868572</v>
      </c>
      <c r="F842" s="79">
        <f t="shared" si="65"/>
        <v>53797.03198821984</v>
      </c>
      <c r="G842" s="79">
        <f t="shared" si="66"/>
        <v>105648.7411309966</v>
      </c>
      <c r="I842" s="113">
        <f t="shared" si="67"/>
        <v>281000.22398790217</v>
      </c>
    </row>
    <row r="843" spans="1:9" ht="12.75">
      <c r="A843" s="16">
        <v>793</v>
      </c>
      <c r="B843" s="109">
        <f ca="1" t="shared" si="68"/>
        <v>0.38880833381600644</v>
      </c>
      <c r="C843" s="109">
        <f ca="1" t="shared" si="68"/>
        <v>2.1002397248677402</v>
      </c>
      <c r="D843" s="109">
        <f ca="1" t="shared" si="68"/>
        <v>2.422955259248149</v>
      </c>
      <c r="E843" s="79">
        <f t="shared" si="64"/>
        <v>29160.625036200483</v>
      </c>
      <c r="F843" s="79">
        <f t="shared" si="65"/>
        <v>63922.513584540095</v>
      </c>
      <c r="G843" s="79">
        <f t="shared" si="66"/>
        <v>302428.2536780515</v>
      </c>
      <c r="I843" s="113">
        <f t="shared" si="67"/>
        <v>395511.3922987921</v>
      </c>
    </row>
    <row r="844" spans="1:9" ht="12.75">
      <c r="A844" s="16">
        <v>794</v>
      </c>
      <c r="B844" s="109">
        <f ca="1" t="shared" si="68"/>
        <v>1.1144678533460732</v>
      </c>
      <c r="C844" s="109">
        <f ca="1" t="shared" si="68"/>
        <v>-1.2373163404662204</v>
      </c>
      <c r="D844" s="109">
        <f ca="1" t="shared" si="68"/>
        <v>-0.07562880639796227</v>
      </c>
      <c r="E844" s="79">
        <f t="shared" si="64"/>
        <v>83585.08900095549</v>
      </c>
      <c r="F844" s="79">
        <f t="shared" si="65"/>
        <v>-27582.282954524286</v>
      </c>
      <c r="G844" s="79">
        <f t="shared" si="66"/>
        <v>-61723.466655246644</v>
      </c>
      <c r="I844" s="113">
        <f t="shared" si="67"/>
        <v>-5720.660608815444</v>
      </c>
    </row>
    <row r="845" spans="1:9" ht="12.75">
      <c r="A845" s="16">
        <v>795</v>
      </c>
      <c r="B845" s="109">
        <f ca="1" t="shared" si="68"/>
        <v>-1.0848790766603513</v>
      </c>
      <c r="C845" s="109">
        <f ca="1" t="shared" si="68"/>
        <v>2.389446902588727</v>
      </c>
      <c r="D845" s="109">
        <f ca="1" t="shared" si="68"/>
        <v>0.868469147003115</v>
      </c>
      <c r="E845" s="79">
        <f t="shared" si="64"/>
        <v>-81365.93074952635</v>
      </c>
      <c r="F845" s="79">
        <f t="shared" si="65"/>
        <v>61270.567377845124</v>
      </c>
      <c r="G845" s="79">
        <f t="shared" si="66"/>
        <v>189724.12853517296</v>
      </c>
      <c r="I845" s="113">
        <f t="shared" si="67"/>
        <v>169628.76516349174</v>
      </c>
    </row>
    <row r="846" spans="1:9" ht="12.75">
      <c r="A846" s="16">
        <v>796</v>
      </c>
      <c r="B846" s="109">
        <f ca="1" t="shared" si="68"/>
        <v>-1.1273941168072792</v>
      </c>
      <c r="C846" s="109">
        <f ca="1" t="shared" si="68"/>
        <v>-0.22728580786311114</v>
      </c>
      <c r="D846" s="109">
        <f ca="1" t="shared" si="68"/>
        <v>0.4592381749878889</v>
      </c>
      <c r="E846" s="79">
        <f t="shared" si="64"/>
        <v>-84554.55876054594</v>
      </c>
      <c r="F846" s="79">
        <f t="shared" si="65"/>
        <v>-15057.511991178057</v>
      </c>
      <c r="G846" s="79">
        <f t="shared" si="66"/>
        <v>-13387.831963710822</v>
      </c>
      <c r="I846" s="113">
        <f t="shared" si="67"/>
        <v>-112999.90271543483</v>
      </c>
    </row>
    <row r="847" spans="1:9" ht="12.75">
      <c r="A847" s="16">
        <v>797</v>
      </c>
      <c r="B847" s="109">
        <f ca="1" t="shared" si="68"/>
        <v>0.2060513409094309</v>
      </c>
      <c r="C847" s="109">
        <f ca="1" t="shared" si="68"/>
        <v>-1.0423125607141324</v>
      </c>
      <c r="D847" s="109">
        <f ca="1" t="shared" si="68"/>
        <v>-1.3542545315652772</v>
      </c>
      <c r="E847" s="79">
        <f t="shared" si="64"/>
        <v>15453.850568207317</v>
      </c>
      <c r="F847" s="79">
        <f t="shared" si="65"/>
        <v>-28731.058862094083</v>
      </c>
      <c r="G847" s="79">
        <f t="shared" si="66"/>
        <v>-150105.46119686955</v>
      </c>
      <c r="I847" s="113">
        <f t="shared" si="67"/>
        <v>-163382.66949075632</v>
      </c>
    </row>
    <row r="848" spans="1:9" ht="12.75">
      <c r="A848" s="16">
        <v>798</v>
      </c>
      <c r="B848" s="109">
        <f ca="1" t="shared" si="68"/>
        <v>-1.790731242970279</v>
      </c>
      <c r="C848" s="109">
        <f ca="1" t="shared" si="68"/>
        <v>1.1825079077581089</v>
      </c>
      <c r="D848" s="109">
        <f ca="1" t="shared" si="68"/>
        <v>0.5446910327728727</v>
      </c>
      <c r="E848" s="79">
        <f t="shared" si="64"/>
        <v>-134304.84322277093</v>
      </c>
      <c r="F848" s="79">
        <f t="shared" si="65"/>
        <v>20918.2664290159</v>
      </c>
      <c r="G848" s="79">
        <f t="shared" si="66"/>
        <v>71298.72097750002</v>
      </c>
      <c r="I848" s="113">
        <f t="shared" si="67"/>
        <v>-42087.855816255</v>
      </c>
    </row>
    <row r="849" spans="1:9" ht="12.75">
      <c r="A849" s="16">
        <v>799</v>
      </c>
      <c r="B849" s="109">
        <f ca="1" t="shared" si="68"/>
        <v>0.10723911244451886</v>
      </c>
      <c r="C849" s="109">
        <f ca="1" t="shared" si="68"/>
        <v>-0.9267690600301479</v>
      </c>
      <c r="D849" s="109">
        <f ca="1" t="shared" si="68"/>
        <v>0.3468377705612913</v>
      </c>
      <c r="E849" s="79">
        <f t="shared" si="64"/>
        <v>8042.933433338915</v>
      </c>
      <c r="F849" s="79">
        <f t="shared" si="65"/>
        <v>-26115.915171244094</v>
      </c>
      <c r="G849" s="79">
        <f t="shared" si="66"/>
        <v>-38277.70320209626</v>
      </c>
      <c r="I849" s="113">
        <f t="shared" si="67"/>
        <v>-56350.68494000143</v>
      </c>
    </row>
    <row r="850" spans="1:9" ht="12.75">
      <c r="A850" s="16">
        <v>800</v>
      </c>
      <c r="B850" s="109">
        <f ca="1" t="shared" si="68"/>
        <v>-0.6954166931983405</v>
      </c>
      <c r="C850" s="109">
        <f ca="1" t="shared" si="68"/>
        <v>0.952276478298578</v>
      </c>
      <c r="D850" s="109">
        <f ca="1" t="shared" si="68"/>
        <v>-0.8530768257053738</v>
      </c>
      <c r="E850" s="79">
        <f t="shared" si="64"/>
        <v>-52156.25198987554</v>
      </c>
      <c r="F850" s="79">
        <f t="shared" si="65"/>
        <v>22445.506861778256</v>
      </c>
      <c r="G850" s="79">
        <f t="shared" si="66"/>
        <v>-5629.422820385422</v>
      </c>
      <c r="I850" s="113">
        <f t="shared" si="67"/>
        <v>-35340.167948482704</v>
      </c>
    </row>
    <row r="851" spans="1:9" ht="12.75">
      <c r="A851" s="16">
        <v>801</v>
      </c>
      <c r="B851" s="109">
        <f ca="1" t="shared" si="68"/>
        <v>0.2859707133369944</v>
      </c>
      <c r="C851" s="109">
        <f ca="1" t="shared" si="68"/>
        <v>0.8738714048362561</v>
      </c>
      <c r="D851" s="109">
        <f ca="1" t="shared" si="68"/>
        <v>0.6697338439842149</v>
      </c>
      <c r="E851" s="79">
        <f t="shared" si="64"/>
        <v>21447.803500274582</v>
      </c>
      <c r="F851" s="79">
        <f t="shared" si="65"/>
        <v>27528.450832460207</v>
      </c>
      <c r="G851" s="79">
        <f t="shared" si="66"/>
        <v>107621.2430751147</v>
      </c>
      <c r="I851" s="113">
        <f t="shared" si="67"/>
        <v>156597.4974078495</v>
      </c>
    </row>
    <row r="852" spans="1:9" ht="12.75">
      <c r="A852" s="16">
        <v>802</v>
      </c>
      <c r="B852" s="109">
        <f ca="1" t="shared" si="68"/>
        <v>-0.8190659577233221</v>
      </c>
      <c r="C852" s="109">
        <f ca="1" t="shared" si="68"/>
        <v>1.5074547687111077</v>
      </c>
      <c r="D852" s="109">
        <f ca="1" t="shared" si="68"/>
        <v>-0.7805893506620951</v>
      </c>
      <c r="E852" s="79">
        <f t="shared" si="64"/>
        <v>-61429.94682924916</v>
      </c>
      <c r="F852" s="79">
        <f t="shared" si="65"/>
        <v>37644.60942491814</v>
      </c>
      <c r="G852" s="79">
        <f t="shared" si="66"/>
        <v>33416.28318601836</v>
      </c>
      <c r="I852" s="113">
        <f t="shared" si="67"/>
        <v>9630.94578168734</v>
      </c>
    </row>
    <row r="853" spans="1:9" ht="12.75">
      <c r="A853" s="16">
        <v>803</v>
      </c>
      <c r="B853" s="109">
        <f ca="1" t="shared" si="68"/>
        <v>1.2488266830337946</v>
      </c>
      <c r="C853" s="109">
        <f ca="1" t="shared" si="68"/>
        <v>0.036686633830955884</v>
      </c>
      <c r="D853" s="109">
        <f ca="1" t="shared" si="68"/>
        <v>0.5359221210172478</v>
      </c>
      <c r="E853" s="79">
        <f t="shared" si="64"/>
        <v>93662.0012275346</v>
      </c>
      <c r="F853" s="79">
        <f t="shared" si="65"/>
        <v>10431.850536671223</v>
      </c>
      <c r="G853" s="79">
        <f t="shared" si="66"/>
        <v>65649.08807496038</v>
      </c>
      <c r="I853" s="113">
        <f t="shared" si="67"/>
        <v>169742.93983916618</v>
      </c>
    </row>
    <row r="854" spans="1:9" ht="12.75">
      <c r="A854" s="16">
        <v>804</v>
      </c>
      <c r="B854" s="109">
        <f ca="1" t="shared" si="68"/>
        <v>-0.9908262446685177</v>
      </c>
      <c r="C854" s="109">
        <f ca="1" t="shared" si="68"/>
        <v>-0.17067744957022474</v>
      </c>
      <c r="D854" s="109">
        <f ca="1" t="shared" si="68"/>
        <v>-0.5746867902801462</v>
      </c>
      <c r="E854" s="79">
        <f t="shared" si="64"/>
        <v>-74311.96835013882</v>
      </c>
      <c r="F854" s="79">
        <f t="shared" si="65"/>
        <v>-12388.928733203658</v>
      </c>
      <c r="G854" s="79">
        <f t="shared" si="66"/>
        <v>-70984.0685607075</v>
      </c>
      <c r="I854" s="113">
        <f t="shared" si="67"/>
        <v>-157684.96564404998</v>
      </c>
    </row>
    <row r="855" spans="1:9" ht="12.75">
      <c r="A855" s="16">
        <v>805</v>
      </c>
      <c r="B855" s="109">
        <f ca="1" t="shared" si="68"/>
        <v>-0.14155704013871845</v>
      </c>
      <c r="C855" s="109">
        <f ca="1" t="shared" si="68"/>
        <v>1.1847373371937917</v>
      </c>
      <c r="D855" s="109">
        <f ca="1" t="shared" si="68"/>
        <v>-0.3168869759840478</v>
      </c>
      <c r="E855" s="79">
        <f t="shared" si="64"/>
        <v>-10616.778010403883</v>
      </c>
      <c r="F855" s="79">
        <f t="shared" si="65"/>
        <v>33351.83202332219</v>
      </c>
      <c r="G855" s="79">
        <f t="shared" si="66"/>
        <v>56736.78577367797</v>
      </c>
      <c r="I855" s="113">
        <f t="shared" si="67"/>
        <v>79471.83978659628</v>
      </c>
    </row>
    <row r="856" spans="1:9" ht="12.75">
      <c r="A856" s="16">
        <v>806</v>
      </c>
      <c r="B856" s="109">
        <f ca="1" t="shared" si="68"/>
        <v>-2.620111267897121</v>
      </c>
      <c r="C856" s="109">
        <f ca="1" t="shared" si="68"/>
        <v>0.5878861705063201</v>
      </c>
      <c r="D856" s="109">
        <f ca="1" t="shared" si="68"/>
        <v>0.4858042758229506</v>
      </c>
      <c r="E856" s="79">
        <f t="shared" si="64"/>
        <v>-196508.3450922841</v>
      </c>
      <c r="F856" s="79">
        <f t="shared" si="65"/>
        <v>-2574.284400453671</v>
      </c>
      <c r="G856" s="79">
        <f t="shared" si="66"/>
        <v>7808.476369280896</v>
      </c>
      <c r="I856" s="113">
        <f t="shared" si="67"/>
        <v>-191274.15312345687</v>
      </c>
    </row>
    <row r="857" spans="1:9" ht="12.75">
      <c r="A857" s="16">
        <v>807</v>
      </c>
      <c r="B857" s="109">
        <f ca="1" t="shared" si="68"/>
        <v>0.03329003579915869</v>
      </c>
      <c r="C857" s="109">
        <f ca="1" t="shared" si="68"/>
        <v>0.1442620465566377</v>
      </c>
      <c r="D857" s="109">
        <f ca="1" t="shared" si="68"/>
        <v>0.001355279519922879</v>
      </c>
      <c r="E857" s="79">
        <f t="shared" si="64"/>
        <v>2496.752684936902</v>
      </c>
      <c r="F857" s="79">
        <f t="shared" si="65"/>
        <v>4440.109047021117</v>
      </c>
      <c r="G857" s="79">
        <f t="shared" si="66"/>
        <v>10606.511440486383</v>
      </c>
      <c r="I857" s="113">
        <f t="shared" si="67"/>
        <v>17543.3731724444</v>
      </c>
    </row>
    <row r="858" spans="1:9" ht="12.75">
      <c r="A858" s="16">
        <v>808</v>
      </c>
      <c r="B858" s="109">
        <f ca="1" t="shared" si="68"/>
        <v>-1.8291739994156346</v>
      </c>
      <c r="C858" s="109">
        <f ca="1" t="shared" si="68"/>
        <v>0.014075544529747804</v>
      </c>
      <c r="D858" s="109">
        <f ca="1" t="shared" si="68"/>
        <v>-1.7070903786217806</v>
      </c>
      <c r="E858" s="79">
        <f t="shared" si="64"/>
        <v>-137188.0499561726</v>
      </c>
      <c r="F858" s="79">
        <f t="shared" si="65"/>
        <v>-13309.947373973404</v>
      </c>
      <c r="G858" s="79">
        <f t="shared" si="66"/>
        <v>-149249.14785921742</v>
      </c>
      <c r="I858" s="113">
        <f t="shared" si="67"/>
        <v>-299747.1451893634</v>
      </c>
    </row>
    <row r="859" spans="1:9" ht="12.75">
      <c r="A859" s="16">
        <v>809</v>
      </c>
      <c r="B859" s="109">
        <f ca="1" t="shared" si="68"/>
        <v>-0.5979623214785181</v>
      </c>
      <c r="C859" s="109">
        <f ca="1" t="shared" si="68"/>
        <v>-0.35691337228723163</v>
      </c>
      <c r="D859" s="109">
        <f ca="1" t="shared" si="68"/>
        <v>2.0236064120941197</v>
      </c>
      <c r="E859" s="79">
        <f t="shared" si="64"/>
        <v>-44847.17411088886</v>
      </c>
      <c r="F859" s="79">
        <f t="shared" si="65"/>
        <v>-14852.114012892705</v>
      </c>
      <c r="G859" s="79">
        <f t="shared" si="66"/>
        <v>88272.57399499274</v>
      </c>
      <c r="I859" s="113">
        <f t="shared" si="67"/>
        <v>28573.28587121117</v>
      </c>
    </row>
    <row r="860" spans="1:9" ht="12.75">
      <c r="A860" s="16">
        <v>810</v>
      </c>
      <c r="B860" s="109">
        <f ca="1" t="shared" si="68"/>
        <v>-0.3055228230183654</v>
      </c>
      <c r="C860" s="109">
        <f ca="1" t="shared" si="68"/>
        <v>-0.5340791093583612</v>
      </c>
      <c r="D860" s="109">
        <f ca="1" t="shared" si="68"/>
        <v>0.6334893780854729</v>
      </c>
      <c r="E860" s="79">
        <f t="shared" si="64"/>
        <v>-22914.211726377405</v>
      </c>
      <c r="F860" s="79">
        <f t="shared" si="65"/>
        <v>-17805.017393404414</v>
      </c>
      <c r="G860" s="79">
        <f t="shared" si="66"/>
        <v>-3665.8776724638883</v>
      </c>
      <c r="I860" s="113">
        <f t="shared" si="67"/>
        <v>-44385.10679224571</v>
      </c>
    </row>
    <row r="861" spans="1:9" ht="12.75">
      <c r="A861" s="16">
        <v>811</v>
      </c>
      <c r="B861" s="109">
        <f ca="1" t="shared" si="68"/>
        <v>-0.9216763441392188</v>
      </c>
      <c r="C861" s="109">
        <f ca="1" t="shared" si="68"/>
        <v>0.38485824218872866</v>
      </c>
      <c r="D861" s="109">
        <f ca="1" t="shared" si="68"/>
        <v>0.15079884131390603</v>
      </c>
      <c r="E861" s="79">
        <f t="shared" si="64"/>
        <v>-69125.7258104414</v>
      </c>
      <c r="F861" s="79">
        <f t="shared" si="65"/>
        <v>4266.549138812911</v>
      </c>
      <c r="G861" s="79">
        <f t="shared" si="66"/>
        <v>13501.046961465525</v>
      </c>
      <c r="I861" s="113">
        <f t="shared" si="67"/>
        <v>-51358.129710162975</v>
      </c>
    </row>
    <row r="862" spans="1:9" ht="12.75">
      <c r="A862" s="16">
        <v>812</v>
      </c>
      <c r="B862" s="109">
        <f ca="1" t="shared" si="68"/>
        <v>0.8241504164595741</v>
      </c>
      <c r="C862" s="109">
        <f ca="1" t="shared" si="68"/>
        <v>-1.4582319714096794</v>
      </c>
      <c r="D862" s="109">
        <f ca="1" t="shared" si="68"/>
        <v>-1.5042802809690854</v>
      </c>
      <c r="E862" s="79">
        <f t="shared" si="64"/>
        <v>61811.28123446806</v>
      </c>
      <c r="F862" s="79">
        <f t="shared" si="65"/>
        <v>-36176.682927879934</v>
      </c>
      <c r="G862" s="79">
        <f t="shared" si="66"/>
        <v>-172863.33605148428</v>
      </c>
      <c r="I862" s="113">
        <f t="shared" si="67"/>
        <v>-147228.73774489615</v>
      </c>
    </row>
    <row r="863" spans="1:9" ht="12.75">
      <c r="A863" s="16">
        <v>813</v>
      </c>
      <c r="B863" s="109">
        <f ca="1" t="shared" si="68"/>
        <v>1.1841293556180967</v>
      </c>
      <c r="C863" s="109">
        <f ca="1" t="shared" si="68"/>
        <v>-0.6861396916601081</v>
      </c>
      <c r="D863" s="109">
        <f ca="1" t="shared" si="68"/>
        <v>-0.9336071923186626</v>
      </c>
      <c r="E863" s="79">
        <f t="shared" si="64"/>
        <v>88809.70167135725</v>
      </c>
      <c r="F863" s="79">
        <f t="shared" si="65"/>
        <v>-11049.586825150458</v>
      </c>
      <c r="G863" s="79">
        <f t="shared" si="66"/>
        <v>-76544.78190088108</v>
      </c>
      <c r="I863" s="113">
        <f t="shared" si="67"/>
        <v>1215.3329453257174</v>
      </c>
    </row>
    <row r="864" spans="1:9" ht="12.75">
      <c r="A864" s="16">
        <v>814</v>
      </c>
      <c r="B864" s="109">
        <f ca="1" t="shared" si="68"/>
        <v>-1.7681621756164572</v>
      </c>
      <c r="C864" s="109">
        <f ca="1" t="shared" si="68"/>
        <v>-1.9203990422964337</v>
      </c>
      <c r="D864" s="109">
        <f ca="1" t="shared" si="68"/>
        <v>-2.0571792663235993</v>
      </c>
      <c r="E864" s="79">
        <f t="shared" si="64"/>
        <v>-132612.16317123428</v>
      </c>
      <c r="F864" s="79">
        <f t="shared" si="65"/>
        <v>-69043.76763377414</v>
      </c>
      <c r="G864" s="79">
        <f t="shared" si="66"/>
        <v>-300182.4438891907</v>
      </c>
      <c r="I864" s="113">
        <f t="shared" si="67"/>
        <v>-501838.37469419907</v>
      </c>
    </row>
    <row r="865" spans="1:9" ht="12.75">
      <c r="A865" s="16">
        <v>815</v>
      </c>
      <c r="B865" s="109">
        <f ca="1" t="shared" si="68"/>
        <v>2.0908943665290884</v>
      </c>
      <c r="C865" s="109">
        <f ca="1" t="shared" si="68"/>
        <v>0.766415840347914</v>
      </c>
      <c r="D865" s="109">
        <f ca="1" t="shared" si="68"/>
        <v>-0.07297390996905043</v>
      </c>
      <c r="E865" s="79">
        <f t="shared" si="64"/>
        <v>156817.07748968163</v>
      </c>
      <c r="F865" s="79">
        <f t="shared" si="65"/>
        <v>37944.07614349591</v>
      </c>
      <c r="G865" s="79">
        <f t="shared" si="66"/>
        <v>96793.36351145283</v>
      </c>
      <c r="I865" s="113">
        <f t="shared" si="67"/>
        <v>291554.5171446304</v>
      </c>
    </row>
    <row r="866" spans="1:9" ht="12.75">
      <c r="A866" s="16">
        <v>816</v>
      </c>
      <c r="B866" s="109">
        <f ca="1" t="shared" si="68"/>
        <v>-0.3440348387937143</v>
      </c>
      <c r="C866" s="109">
        <f ca="1" t="shared" si="68"/>
        <v>-0.05921177237247788</v>
      </c>
      <c r="D866" s="109">
        <f ca="1" t="shared" si="68"/>
        <v>0.1157454594075489</v>
      </c>
      <c r="E866" s="79">
        <f t="shared" si="64"/>
        <v>-25802.612909528576</v>
      </c>
      <c r="F866" s="79">
        <f t="shared" si="65"/>
        <v>-4300.2078531880925</v>
      </c>
      <c r="G866" s="79">
        <f t="shared" si="66"/>
        <v>-4926.591580234919</v>
      </c>
      <c r="I866" s="113">
        <f t="shared" si="67"/>
        <v>-35029.41234295159</v>
      </c>
    </row>
    <row r="867" spans="1:9" ht="12.75">
      <c r="A867" s="16">
        <v>817</v>
      </c>
      <c r="B867" s="109">
        <f ca="1" t="shared" si="68"/>
        <v>0.5432680736129982</v>
      </c>
      <c r="C867" s="109">
        <f ca="1" t="shared" si="68"/>
        <v>-0.056878962406764016</v>
      </c>
      <c r="D867" s="109">
        <f ca="1" t="shared" si="68"/>
        <v>1.991764440830794</v>
      </c>
      <c r="E867" s="79">
        <f t="shared" si="64"/>
        <v>40745.10552097487</v>
      </c>
      <c r="F867" s="79">
        <f t="shared" si="65"/>
        <v>2422.325995965326</v>
      </c>
      <c r="G867" s="79">
        <f t="shared" si="66"/>
        <v>133624.1645616269</v>
      </c>
      <c r="I867" s="113">
        <f t="shared" si="67"/>
        <v>176791.5960785671</v>
      </c>
    </row>
    <row r="868" spans="1:9" ht="12.75">
      <c r="A868" s="16">
        <v>818</v>
      </c>
      <c r="B868" s="109">
        <f ca="1" t="shared" si="68"/>
        <v>-0.8075001237150352</v>
      </c>
      <c r="C868" s="109">
        <f ca="1" t="shared" si="68"/>
        <v>-0.8828195836505888</v>
      </c>
      <c r="D868" s="109">
        <f ca="1" t="shared" si="68"/>
        <v>-0.05007977711530458</v>
      </c>
      <c r="E868" s="79">
        <f t="shared" si="64"/>
        <v>-60562.509278627644</v>
      </c>
      <c r="F868" s="79">
        <f t="shared" si="65"/>
        <v>-31699.84251674648</v>
      </c>
      <c r="G868" s="79">
        <f t="shared" si="66"/>
        <v>-81860.06797340943</v>
      </c>
      <c r="I868" s="113">
        <f t="shared" si="67"/>
        <v>-174122.41976878355</v>
      </c>
    </row>
    <row r="869" spans="1:9" ht="12.75">
      <c r="A869" s="16">
        <v>819</v>
      </c>
      <c r="B869" s="109">
        <f ca="1" t="shared" si="68"/>
        <v>0.40852265900879825</v>
      </c>
      <c r="C869" s="109">
        <f ca="1" t="shared" si="68"/>
        <v>0.3856264512494819</v>
      </c>
      <c r="D869" s="109">
        <f ca="1" t="shared" si="68"/>
        <v>-1.0704368698287974</v>
      </c>
      <c r="E869" s="79">
        <f t="shared" si="64"/>
        <v>30639.19942565987</v>
      </c>
      <c r="F869" s="79">
        <f t="shared" si="65"/>
        <v>14265.35611916331</v>
      </c>
      <c r="G869" s="79">
        <f t="shared" si="66"/>
        <v>-31226.90504824258</v>
      </c>
      <c r="I869" s="113">
        <f t="shared" si="67"/>
        <v>13677.650496580602</v>
      </c>
    </row>
    <row r="870" spans="1:9" ht="12.75">
      <c r="A870" s="16">
        <v>820</v>
      </c>
      <c r="B870" s="109">
        <f ca="1" t="shared" si="68"/>
        <v>-1.3172574907991876</v>
      </c>
      <c r="C870" s="109">
        <f ca="1" t="shared" si="68"/>
        <v>0.2824016889465698</v>
      </c>
      <c r="D870" s="109">
        <f ca="1" t="shared" si="68"/>
        <v>1.1671147041685215</v>
      </c>
      <c r="E870" s="79">
        <f t="shared" si="64"/>
        <v>-98794.31180993907</v>
      </c>
      <c r="F870" s="79">
        <f t="shared" si="65"/>
        <v>-1676.403394262068</v>
      </c>
      <c r="G870" s="79">
        <f t="shared" si="66"/>
        <v>60751.838680118424</v>
      </c>
      <c r="I870" s="113">
        <f t="shared" si="67"/>
        <v>-39718.87652408272</v>
      </c>
    </row>
    <row r="871" spans="1:9" ht="12.75">
      <c r="A871" s="16">
        <v>821</v>
      </c>
      <c r="B871" s="109">
        <f ca="1" t="shared" si="68"/>
        <v>0.5808518392257913</v>
      </c>
      <c r="C871" s="109">
        <f ca="1" t="shared" si="68"/>
        <v>1.0641267542029862</v>
      </c>
      <c r="D871" s="109">
        <f ca="1" t="shared" si="68"/>
        <v>-0.19831397479289742</v>
      </c>
      <c r="E871" s="79">
        <f aca="true" t="shared" si="69" ref="E871:E934">B871*$F$22</f>
        <v>43563.88794193435</v>
      </c>
      <c r="F871" s="79">
        <f aca="true" t="shared" si="70" ref="F871:F934">B871*$F$23+C871*$G$23</f>
        <v>35266.47777380783</v>
      </c>
      <c r="G871" s="79">
        <f aca="true" t="shared" si="71" ref="G871:G934">B871*$F$24+C871*$G$24+D871*$H$24</f>
        <v>73173.43389570068</v>
      </c>
      <c r="I871" s="113">
        <f aca="true" t="shared" si="72" ref="I871:I934">SUM(E871:G871)</f>
        <v>152003.79961144284</v>
      </c>
    </row>
    <row r="872" spans="1:9" ht="12.75">
      <c r="A872" s="16">
        <v>822</v>
      </c>
      <c r="B872" s="109">
        <f aca="true" ca="1" t="shared" si="73" ref="B872:D935">NORMSINV(RAND())</f>
        <v>0.5901165767006962</v>
      </c>
      <c r="C872" s="109">
        <f ca="1" t="shared" si="73"/>
        <v>0.08056652955908436</v>
      </c>
      <c r="D872" s="109">
        <f ca="1" t="shared" si="73"/>
        <v>0.49204337174920154</v>
      </c>
      <c r="E872" s="79">
        <f t="shared" si="69"/>
        <v>44258.743252552216</v>
      </c>
      <c r="F872" s="79">
        <f t="shared" si="70"/>
        <v>6766.120529585682</v>
      </c>
      <c r="G872" s="79">
        <f t="shared" si="71"/>
        <v>50220.58747333416</v>
      </c>
      <c r="I872" s="113">
        <f t="shared" si="72"/>
        <v>101245.45125547206</v>
      </c>
    </row>
    <row r="873" spans="1:9" ht="12.75">
      <c r="A873" s="16">
        <v>823</v>
      </c>
      <c r="B873" s="109">
        <f ca="1" t="shared" si="73"/>
        <v>-0.03869345124624657</v>
      </c>
      <c r="C873" s="109">
        <f ca="1" t="shared" si="73"/>
        <v>0.06249496337726149</v>
      </c>
      <c r="D873" s="109">
        <f ca="1" t="shared" si="73"/>
        <v>-0.13282711726180746</v>
      </c>
      <c r="E873" s="79">
        <f t="shared" si="69"/>
        <v>-2902.0088434684926</v>
      </c>
      <c r="F873" s="79">
        <f t="shared" si="70"/>
        <v>1525.113758517972</v>
      </c>
      <c r="G873" s="79">
        <f t="shared" si="71"/>
        <v>-5009.969191816246</v>
      </c>
      <c r="I873" s="113">
        <f t="shared" si="72"/>
        <v>-6386.864276766767</v>
      </c>
    </row>
    <row r="874" spans="1:9" ht="12.75">
      <c r="A874" s="16">
        <v>824</v>
      </c>
      <c r="B874" s="109">
        <f ca="1" t="shared" si="73"/>
        <v>-0.034663479094340297</v>
      </c>
      <c r="C874" s="109">
        <f ca="1" t="shared" si="73"/>
        <v>-0.4626834067930605</v>
      </c>
      <c r="D874" s="109">
        <f ca="1" t="shared" si="73"/>
        <v>-2.583507006812842</v>
      </c>
      <c r="E874" s="79">
        <f t="shared" si="69"/>
        <v>-2599.7609320755223</v>
      </c>
      <c r="F874" s="79">
        <f t="shared" si="70"/>
        <v>-13699.714561277815</v>
      </c>
      <c r="G874" s="79">
        <f t="shared" si="71"/>
        <v>-193597.20570518725</v>
      </c>
      <c r="I874" s="113">
        <f t="shared" si="72"/>
        <v>-209896.68119854058</v>
      </c>
    </row>
    <row r="875" spans="1:9" ht="12.75">
      <c r="A875" s="16">
        <v>825</v>
      </c>
      <c r="B875" s="109">
        <f ca="1" t="shared" si="73"/>
        <v>0.21948109705313185</v>
      </c>
      <c r="C875" s="109">
        <f ca="1" t="shared" si="73"/>
        <v>-0.1745961939430477</v>
      </c>
      <c r="D875" s="109">
        <f ca="1" t="shared" si="73"/>
        <v>1.1966558251515451</v>
      </c>
      <c r="E875" s="79">
        <f t="shared" si="69"/>
        <v>16461.08227898489</v>
      </c>
      <c r="F875" s="79">
        <f t="shared" si="70"/>
        <v>-3425.452907996192</v>
      </c>
      <c r="G875" s="79">
        <f t="shared" si="71"/>
        <v>68270.23767295288</v>
      </c>
      <c r="I875" s="113">
        <f t="shared" si="72"/>
        <v>81305.86704394157</v>
      </c>
    </row>
    <row r="876" spans="1:9" ht="12.75">
      <c r="A876" s="16">
        <v>826</v>
      </c>
      <c r="B876" s="109">
        <f ca="1" t="shared" si="73"/>
        <v>2.049244244046923</v>
      </c>
      <c r="C876" s="109">
        <f ca="1" t="shared" si="73"/>
        <v>-0.36591575033344015</v>
      </c>
      <c r="D876" s="109">
        <f ca="1" t="shared" si="73"/>
        <v>1.347674138783331</v>
      </c>
      <c r="E876" s="79">
        <f t="shared" si="69"/>
        <v>153693.31830351922</v>
      </c>
      <c r="F876" s="79">
        <f t="shared" si="70"/>
        <v>4740.439776678886</v>
      </c>
      <c r="G876" s="79">
        <f t="shared" si="71"/>
        <v>108265.93537736736</v>
      </c>
      <c r="I876" s="113">
        <f t="shared" si="72"/>
        <v>266699.6934575655</v>
      </c>
    </row>
    <row r="877" spans="1:9" ht="12.75">
      <c r="A877" s="16">
        <v>827</v>
      </c>
      <c r="B877" s="109">
        <f ca="1" t="shared" si="73"/>
        <v>-1.3352932654621426</v>
      </c>
      <c r="C877" s="109">
        <f ca="1" t="shared" si="73"/>
        <v>-0.6736227744695567</v>
      </c>
      <c r="D877" s="109">
        <f ca="1" t="shared" si="73"/>
        <v>-0.8105772431375644</v>
      </c>
      <c r="E877" s="79">
        <f t="shared" si="69"/>
        <v>-100146.99490966069</v>
      </c>
      <c r="F877" s="79">
        <f t="shared" si="70"/>
        <v>-29581.67289456578</v>
      </c>
      <c r="G877" s="79">
        <f t="shared" si="71"/>
        <v>-127842.86566277817</v>
      </c>
      <c r="I877" s="113">
        <f t="shared" si="72"/>
        <v>-257571.53346700466</v>
      </c>
    </row>
    <row r="878" spans="1:9" ht="12.75">
      <c r="A878" s="16">
        <v>828</v>
      </c>
      <c r="B878" s="109">
        <f ca="1" t="shared" si="73"/>
        <v>-1.4627002524061132</v>
      </c>
      <c r="C878" s="109">
        <f ca="1" t="shared" si="73"/>
        <v>-0.7848035247281329</v>
      </c>
      <c r="D878" s="109">
        <f ca="1" t="shared" si="73"/>
        <v>-0.34913364681981407</v>
      </c>
      <c r="E878" s="79">
        <f t="shared" si="69"/>
        <v>-109702.5189304585</v>
      </c>
      <c r="F878" s="79">
        <f t="shared" si="70"/>
        <v>-33766.73425292289</v>
      </c>
      <c r="G878" s="79">
        <f t="shared" si="71"/>
        <v>-109511.27965961205</v>
      </c>
      <c r="I878" s="113">
        <f t="shared" si="72"/>
        <v>-252980.53284299345</v>
      </c>
    </row>
    <row r="879" spans="1:9" ht="12.75">
      <c r="A879" s="16">
        <v>829</v>
      </c>
      <c r="B879" s="109">
        <f ca="1" t="shared" si="73"/>
        <v>1.421074732857237</v>
      </c>
      <c r="C879" s="109">
        <f ca="1" t="shared" si="73"/>
        <v>0.9738542648433257</v>
      </c>
      <c r="D879" s="109">
        <f ca="1" t="shared" si="73"/>
        <v>0.553487662674756</v>
      </c>
      <c r="E879" s="79">
        <f t="shared" si="69"/>
        <v>106580.60496429278</v>
      </c>
      <c r="F879" s="79">
        <f t="shared" si="70"/>
        <v>38945.970616713785</v>
      </c>
      <c r="G879" s="79">
        <f t="shared" si="71"/>
        <v>134054.60592213523</v>
      </c>
      <c r="I879" s="113">
        <f t="shared" si="72"/>
        <v>279581.18150314176</v>
      </c>
    </row>
    <row r="880" spans="1:9" ht="12.75">
      <c r="A880" s="16">
        <v>830</v>
      </c>
      <c r="B880" s="109">
        <f ca="1" t="shared" si="73"/>
        <v>0.24190336578613575</v>
      </c>
      <c r="C880" s="109">
        <f ca="1" t="shared" si="73"/>
        <v>-0.23688700375077876</v>
      </c>
      <c r="D880" s="109">
        <f ca="1" t="shared" si="73"/>
        <v>0.6223420054064768</v>
      </c>
      <c r="E880" s="79">
        <f t="shared" si="69"/>
        <v>18142.75243396018</v>
      </c>
      <c r="F880" s="79">
        <f t="shared" si="70"/>
        <v>-5066.670410052033</v>
      </c>
      <c r="G880" s="79">
        <f t="shared" si="71"/>
        <v>28685.30788614</v>
      </c>
      <c r="I880" s="113">
        <f t="shared" si="72"/>
        <v>41761.38991004815</v>
      </c>
    </row>
    <row r="881" spans="1:9" ht="12.75">
      <c r="A881" s="16">
        <v>831</v>
      </c>
      <c r="B881" s="109">
        <f ca="1" t="shared" si="73"/>
        <v>-0.8411708727413076</v>
      </c>
      <c r="C881" s="109">
        <f ca="1" t="shared" si="73"/>
        <v>-0.48154780932978036</v>
      </c>
      <c r="D881" s="109">
        <f ca="1" t="shared" si="73"/>
        <v>2.6979160728530234</v>
      </c>
      <c r="E881" s="79">
        <f t="shared" si="69"/>
        <v>-63087.81545559807</v>
      </c>
      <c r="F881" s="79">
        <f t="shared" si="70"/>
        <v>-20296.48139008659</v>
      </c>
      <c r="G881" s="79">
        <f t="shared" si="71"/>
        <v>116258.2934977364</v>
      </c>
      <c r="I881" s="113">
        <f t="shared" si="72"/>
        <v>32873.99665205175</v>
      </c>
    </row>
    <row r="882" spans="1:9" ht="12.75">
      <c r="A882" s="16">
        <v>832</v>
      </c>
      <c r="B882" s="109">
        <f ca="1" t="shared" si="73"/>
        <v>-0.02864224264982268</v>
      </c>
      <c r="C882" s="109">
        <f ca="1" t="shared" si="73"/>
        <v>1.112727560153592</v>
      </c>
      <c r="D882" s="109">
        <f ca="1" t="shared" si="73"/>
        <v>1.09946290241838</v>
      </c>
      <c r="E882" s="79">
        <f t="shared" si="69"/>
        <v>-2148.168198736701</v>
      </c>
      <c r="F882" s="79">
        <f t="shared" si="70"/>
        <v>32106.99800018288</v>
      </c>
      <c r="G882" s="79">
        <f t="shared" si="71"/>
        <v>143134.9165972558</v>
      </c>
      <c r="I882" s="113">
        <f t="shared" si="72"/>
        <v>173093.74639870197</v>
      </c>
    </row>
    <row r="883" spans="1:9" ht="12.75">
      <c r="A883" s="16">
        <v>833</v>
      </c>
      <c r="B883" s="109">
        <f ca="1" t="shared" si="73"/>
        <v>0.17629987112073248</v>
      </c>
      <c r="C883" s="109">
        <f ca="1" t="shared" si="73"/>
        <v>1.2741503141466834</v>
      </c>
      <c r="D883" s="109">
        <f ca="1" t="shared" si="73"/>
        <v>0.04684345768466233</v>
      </c>
      <c r="E883" s="79">
        <f t="shared" si="69"/>
        <v>13222.490334054935</v>
      </c>
      <c r="F883" s="79">
        <f t="shared" si="70"/>
        <v>38332.9711378184</v>
      </c>
      <c r="G883" s="79">
        <f t="shared" si="71"/>
        <v>93063.67646568402</v>
      </c>
      <c r="I883" s="113">
        <f t="shared" si="72"/>
        <v>144619.13793755736</v>
      </c>
    </row>
    <row r="884" spans="1:9" ht="12.75">
      <c r="A884" s="16">
        <v>834</v>
      </c>
      <c r="B884" s="109">
        <f ca="1" t="shared" si="73"/>
        <v>-0.4896219156055669</v>
      </c>
      <c r="C884" s="109">
        <f ca="1" t="shared" si="73"/>
        <v>0.6972950919400713</v>
      </c>
      <c r="D884" s="109">
        <f ca="1" t="shared" si="73"/>
        <v>-0.36968200605375745</v>
      </c>
      <c r="E884" s="79">
        <f t="shared" si="69"/>
        <v>-36721.643670417514</v>
      </c>
      <c r="F884" s="79">
        <f t="shared" si="70"/>
        <v>16582.427721528744</v>
      </c>
      <c r="G884" s="79">
        <f t="shared" si="71"/>
        <v>12288.466943048523</v>
      </c>
      <c r="I884" s="113">
        <f t="shared" si="72"/>
        <v>-7850.749005840247</v>
      </c>
    </row>
    <row r="885" spans="1:9" ht="12.75">
      <c r="A885" s="16">
        <v>835</v>
      </c>
      <c r="B885" s="109">
        <f ca="1" t="shared" si="73"/>
        <v>-0.6046883830353955</v>
      </c>
      <c r="C885" s="109">
        <f ca="1" t="shared" si="73"/>
        <v>1.1568331311542495</v>
      </c>
      <c r="D885" s="109">
        <f ca="1" t="shared" si="73"/>
        <v>-0.9769430301871862</v>
      </c>
      <c r="E885" s="79">
        <f t="shared" si="69"/>
        <v>-45351.628727654665</v>
      </c>
      <c r="F885" s="79">
        <f t="shared" si="70"/>
        <v>29067.803011994947</v>
      </c>
      <c r="G885" s="79">
        <f t="shared" si="71"/>
        <v>2577.4548833409863</v>
      </c>
      <c r="I885" s="113">
        <f t="shared" si="72"/>
        <v>-13706.370832318731</v>
      </c>
    </row>
    <row r="886" spans="1:9" ht="12.75">
      <c r="A886" s="16">
        <v>836</v>
      </c>
      <c r="B886" s="109">
        <f ca="1" t="shared" si="73"/>
        <v>-1.549708908099849</v>
      </c>
      <c r="C886" s="109">
        <f ca="1" t="shared" si="73"/>
        <v>1.5760060902249098</v>
      </c>
      <c r="D886" s="109">
        <f ca="1" t="shared" si="73"/>
        <v>-0.9235766024931624</v>
      </c>
      <c r="E886" s="79">
        <f t="shared" si="69"/>
        <v>-116228.16810748867</v>
      </c>
      <c r="F886" s="79">
        <f t="shared" si="70"/>
        <v>34156.02324647018</v>
      </c>
      <c r="G886" s="79">
        <f t="shared" si="71"/>
        <v>11745.660917568108</v>
      </c>
      <c r="I886" s="113">
        <f t="shared" si="72"/>
        <v>-70326.48394345038</v>
      </c>
    </row>
    <row r="887" spans="1:9" ht="12.75">
      <c r="A887" s="16">
        <v>837</v>
      </c>
      <c r="B887" s="109">
        <f ca="1" t="shared" si="73"/>
        <v>0.3547112951902093</v>
      </c>
      <c r="C887" s="109">
        <f ca="1" t="shared" si="73"/>
        <v>0.13271304604218592</v>
      </c>
      <c r="D887" s="109">
        <f ca="1" t="shared" si="73"/>
        <v>-0.00041572404601059336</v>
      </c>
      <c r="E887" s="79">
        <f t="shared" si="69"/>
        <v>26603.347139265694</v>
      </c>
      <c r="F887" s="79">
        <f t="shared" si="70"/>
        <v>6515.3003425204015</v>
      </c>
      <c r="G887" s="79">
        <f t="shared" si="71"/>
        <v>17350.482117768966</v>
      </c>
      <c r="I887" s="113">
        <f t="shared" si="72"/>
        <v>50469.12959955506</v>
      </c>
    </row>
    <row r="888" spans="1:9" ht="12.75">
      <c r="A888" s="16">
        <v>838</v>
      </c>
      <c r="B888" s="109">
        <f ca="1" t="shared" si="73"/>
        <v>0.8176021079374289</v>
      </c>
      <c r="C888" s="109">
        <f ca="1" t="shared" si="73"/>
        <v>-0.9967494344902361</v>
      </c>
      <c r="D888" s="109">
        <f ca="1" t="shared" si="73"/>
        <v>0.004956951526488682</v>
      </c>
      <c r="E888" s="79">
        <f t="shared" si="69"/>
        <v>61320.15809530717</v>
      </c>
      <c r="F888" s="79">
        <f t="shared" si="70"/>
        <v>-22820.938891386875</v>
      </c>
      <c r="G888" s="79">
        <f t="shared" si="71"/>
        <v>-47507.15356993891</v>
      </c>
      <c r="I888" s="113">
        <f t="shared" si="72"/>
        <v>-9007.93436601862</v>
      </c>
    </row>
    <row r="889" spans="1:9" ht="12.75">
      <c r="A889" s="16">
        <v>839</v>
      </c>
      <c r="B889" s="109">
        <f ca="1" t="shared" si="73"/>
        <v>0.6338035147072931</v>
      </c>
      <c r="C889" s="109">
        <f ca="1" t="shared" si="73"/>
        <v>0.7502729147714091</v>
      </c>
      <c r="D889" s="109">
        <f ca="1" t="shared" si="73"/>
        <v>-1.0450749568245081</v>
      </c>
      <c r="E889" s="79">
        <f t="shared" si="69"/>
        <v>47535.26360304699</v>
      </c>
      <c r="F889" s="79">
        <f t="shared" si="70"/>
        <v>26546.98514045593</v>
      </c>
      <c r="G889" s="79">
        <f t="shared" si="71"/>
        <v>306.5947698063319</v>
      </c>
      <c r="I889" s="113">
        <f t="shared" si="72"/>
        <v>74388.84351330926</v>
      </c>
    </row>
    <row r="890" spans="1:9" ht="12.75">
      <c r="A890" s="16">
        <v>840</v>
      </c>
      <c r="B890" s="109">
        <f ca="1" t="shared" si="73"/>
        <v>-0.501089024265462</v>
      </c>
      <c r="C890" s="109">
        <f ca="1" t="shared" si="73"/>
        <v>-0.028910893532056323</v>
      </c>
      <c r="D890" s="109">
        <f ca="1" t="shared" si="73"/>
        <v>0.8386792105318848</v>
      </c>
      <c r="E890" s="79">
        <f t="shared" si="69"/>
        <v>-37581.67681990965</v>
      </c>
      <c r="F890" s="79">
        <f t="shared" si="70"/>
        <v>-4597.953250793189</v>
      </c>
      <c r="G890" s="79">
        <f t="shared" si="71"/>
        <v>38597.16017804414</v>
      </c>
      <c r="I890" s="113">
        <f t="shared" si="72"/>
        <v>-3582.4698926586934</v>
      </c>
    </row>
    <row r="891" spans="1:9" ht="12.75">
      <c r="A891" s="16">
        <v>841</v>
      </c>
      <c r="B891" s="109">
        <f ca="1" t="shared" si="73"/>
        <v>1.0041920988095212</v>
      </c>
      <c r="C891" s="109">
        <f ca="1" t="shared" si="73"/>
        <v>-0.3146751362469613</v>
      </c>
      <c r="D891" s="109">
        <f ca="1" t="shared" si="73"/>
        <v>-1.2956322231015438</v>
      </c>
      <c r="E891" s="79">
        <f t="shared" si="69"/>
        <v>75314.40741071409</v>
      </c>
      <c r="F891" s="79">
        <f t="shared" si="70"/>
        <v>-1609.045975053824</v>
      </c>
      <c r="G891" s="79">
        <f t="shared" si="71"/>
        <v>-78401.18555900545</v>
      </c>
      <c r="I891" s="113">
        <f t="shared" si="72"/>
        <v>-4695.8241233451845</v>
      </c>
    </row>
    <row r="892" spans="1:9" ht="12.75">
      <c r="A892" s="16">
        <v>842</v>
      </c>
      <c r="B892" s="109">
        <f ca="1" t="shared" si="73"/>
        <v>-0.8367025415118226</v>
      </c>
      <c r="C892" s="109">
        <f ca="1" t="shared" si="73"/>
        <v>-0.24388876714605956</v>
      </c>
      <c r="D892" s="109">
        <f ca="1" t="shared" si="73"/>
        <v>-0.6654973435027662</v>
      </c>
      <c r="E892" s="79">
        <f t="shared" si="69"/>
        <v>-62752.690613386694</v>
      </c>
      <c r="F892" s="79">
        <f t="shared" si="70"/>
        <v>-13359.597562466774</v>
      </c>
      <c r="G892" s="79">
        <f t="shared" si="71"/>
        <v>-77941.0488203349</v>
      </c>
      <c r="I892" s="113">
        <f t="shared" si="72"/>
        <v>-154053.33699618836</v>
      </c>
    </row>
    <row r="893" spans="1:9" ht="12.75">
      <c r="A893" s="16">
        <v>843</v>
      </c>
      <c r="B893" s="109">
        <f ca="1" t="shared" si="73"/>
        <v>0.1770738975183641</v>
      </c>
      <c r="C893" s="109">
        <f ca="1" t="shared" si="73"/>
        <v>1.2879809194862561</v>
      </c>
      <c r="D893" s="109">
        <f ca="1" t="shared" si="73"/>
        <v>-0.24786455935742696</v>
      </c>
      <c r="E893" s="79">
        <f t="shared" si="69"/>
        <v>13280.542313877308</v>
      </c>
      <c r="F893" s="79">
        <f t="shared" si="70"/>
        <v>38740.51911691163</v>
      </c>
      <c r="G893" s="79">
        <f t="shared" si="71"/>
        <v>75584.94174867586</v>
      </c>
      <c r="I893" s="113">
        <f t="shared" si="72"/>
        <v>127606.0031794648</v>
      </c>
    </row>
    <row r="894" spans="1:9" ht="12.75">
      <c r="A894" s="16">
        <v>844</v>
      </c>
      <c r="B894" s="109">
        <f ca="1" t="shared" si="73"/>
        <v>-1.6272850263414207</v>
      </c>
      <c r="C894" s="109">
        <f ca="1" t="shared" si="73"/>
        <v>-1.317792734899439</v>
      </c>
      <c r="D894" s="109">
        <f ca="1" t="shared" si="73"/>
        <v>1.6179379475242572</v>
      </c>
      <c r="E894" s="79">
        <f t="shared" si="69"/>
        <v>-122046.37697560654</v>
      </c>
      <c r="F894" s="79">
        <f t="shared" si="70"/>
        <v>-50483.05756770055</v>
      </c>
      <c r="G894" s="79">
        <f t="shared" si="71"/>
        <v>-26358.58790954486</v>
      </c>
      <c r="I894" s="113">
        <f t="shared" si="72"/>
        <v>-198888.02245285193</v>
      </c>
    </row>
    <row r="895" spans="1:9" ht="12.75">
      <c r="A895" s="16">
        <v>845</v>
      </c>
      <c r="B895" s="109">
        <f ca="1" t="shared" si="73"/>
        <v>-0.10140044175649943</v>
      </c>
      <c r="C895" s="109">
        <f ca="1" t="shared" si="73"/>
        <v>-0.8095130257416983</v>
      </c>
      <c r="D895" s="109">
        <f ca="1" t="shared" si="73"/>
        <v>0.5841359588047146</v>
      </c>
      <c r="E895" s="79">
        <f t="shared" si="69"/>
        <v>-7605.033131737457</v>
      </c>
      <c r="F895" s="79">
        <f t="shared" si="70"/>
        <v>-24274.73181744055</v>
      </c>
      <c r="G895" s="79">
        <f t="shared" si="71"/>
        <v>-20483.614997975863</v>
      </c>
      <c r="I895" s="113">
        <f t="shared" si="72"/>
        <v>-52363.379947153866</v>
      </c>
    </row>
    <row r="896" spans="1:9" ht="12.75">
      <c r="A896" s="16">
        <v>846</v>
      </c>
      <c r="B896" s="109">
        <f ca="1" t="shared" si="73"/>
        <v>0.056094097099189846</v>
      </c>
      <c r="C896" s="109">
        <f ca="1" t="shared" si="73"/>
        <v>0.15071835084474833</v>
      </c>
      <c r="D896" s="109">
        <f ca="1" t="shared" si="73"/>
        <v>0.2249102634091084</v>
      </c>
      <c r="E896" s="79">
        <f t="shared" si="69"/>
        <v>4207.057282439238</v>
      </c>
      <c r="F896" s="79">
        <f t="shared" si="70"/>
        <v>4798.6781991656</v>
      </c>
      <c r="G896" s="79">
        <f t="shared" si="71"/>
        <v>25563.99552146811</v>
      </c>
      <c r="I896" s="113">
        <f t="shared" si="72"/>
        <v>34569.73100307295</v>
      </c>
    </row>
    <row r="897" spans="1:9" ht="12.75">
      <c r="A897" s="16">
        <v>847</v>
      </c>
      <c r="B897" s="109">
        <f ca="1" t="shared" si="73"/>
        <v>1.074032612149665</v>
      </c>
      <c r="C897" s="109">
        <f ca="1" t="shared" si="73"/>
        <v>0.9677947344716806</v>
      </c>
      <c r="D897" s="109">
        <f ca="1" t="shared" si="73"/>
        <v>-0.9783059757462824</v>
      </c>
      <c r="E897" s="79">
        <f t="shared" si="69"/>
        <v>80552.44591122487</v>
      </c>
      <c r="F897" s="79">
        <f t="shared" si="70"/>
        <v>36167.14125979285</v>
      </c>
      <c r="G897" s="79">
        <f t="shared" si="71"/>
        <v>29610.36150415813</v>
      </c>
      <c r="I897" s="113">
        <f t="shared" si="72"/>
        <v>146329.94867517584</v>
      </c>
    </row>
    <row r="898" spans="1:9" ht="12.75">
      <c r="A898" s="16">
        <v>848</v>
      </c>
      <c r="B898" s="109">
        <f ca="1" t="shared" si="73"/>
        <v>0.08406225646243953</v>
      </c>
      <c r="C898" s="109">
        <f ca="1" t="shared" si="73"/>
        <v>0.35982312275948347</v>
      </c>
      <c r="D898" s="109">
        <f ca="1" t="shared" si="73"/>
        <v>0.7035416134694947</v>
      </c>
      <c r="E898" s="79">
        <f t="shared" si="69"/>
        <v>6304.669234682965</v>
      </c>
      <c r="F898" s="79">
        <f t="shared" si="70"/>
        <v>11082.384138676996</v>
      </c>
      <c r="G898" s="79">
        <f t="shared" si="71"/>
        <v>70265.29281809335</v>
      </c>
      <c r="I898" s="113">
        <f t="shared" si="72"/>
        <v>87652.34619145331</v>
      </c>
    </row>
    <row r="899" spans="1:9" ht="12.75">
      <c r="A899" s="16">
        <v>849</v>
      </c>
      <c r="B899" s="109">
        <f ca="1" t="shared" si="73"/>
        <v>-1.2224055247419354</v>
      </c>
      <c r="C899" s="109">
        <f ca="1" t="shared" si="73"/>
        <v>-0.3318106309575547</v>
      </c>
      <c r="D899" s="109">
        <f ca="1" t="shared" si="73"/>
        <v>-1.1773438234482985</v>
      </c>
      <c r="E899" s="79">
        <f t="shared" si="69"/>
        <v>-91680.41435564516</v>
      </c>
      <c r="F899" s="79">
        <f t="shared" si="70"/>
        <v>-18806.2692940134</v>
      </c>
      <c r="G899" s="79">
        <f t="shared" si="71"/>
        <v>-125041.38371183397</v>
      </c>
      <c r="I899" s="113">
        <f t="shared" si="72"/>
        <v>-235528.06736149255</v>
      </c>
    </row>
    <row r="900" spans="1:9" ht="12.75">
      <c r="A900" s="16">
        <v>850</v>
      </c>
      <c r="B900" s="109">
        <f ca="1" t="shared" si="73"/>
        <v>0.11281628952362444</v>
      </c>
      <c r="C900" s="109">
        <f ca="1" t="shared" si="73"/>
        <v>0.05652907424884816</v>
      </c>
      <c r="D900" s="109">
        <f ca="1" t="shared" si="73"/>
        <v>-0.21949723695848378</v>
      </c>
      <c r="E900" s="79">
        <f t="shared" si="69"/>
        <v>8461.221714271833</v>
      </c>
      <c r="F900" s="79">
        <f t="shared" si="70"/>
        <v>2488.1433949945194</v>
      </c>
      <c r="G900" s="79">
        <f t="shared" si="71"/>
        <v>-7234.098131581646</v>
      </c>
      <c r="I900" s="113">
        <f t="shared" si="72"/>
        <v>3715.266977684707</v>
      </c>
    </row>
    <row r="901" spans="1:9" ht="12.75">
      <c r="A901" s="16">
        <v>851</v>
      </c>
      <c r="B901" s="109">
        <f ca="1" t="shared" si="73"/>
        <v>-1.1364910589868087</v>
      </c>
      <c r="C901" s="109">
        <f ca="1" t="shared" si="73"/>
        <v>-1.0630917537235103</v>
      </c>
      <c r="D901" s="109">
        <f ca="1" t="shared" si="73"/>
        <v>-0.7409668183979625</v>
      </c>
      <c r="E901" s="79">
        <f t="shared" si="69"/>
        <v>-85236.82942401065</v>
      </c>
      <c r="F901" s="79">
        <f t="shared" si="70"/>
        <v>-39403.707874863</v>
      </c>
      <c r="G901" s="79">
        <f t="shared" si="71"/>
        <v>-145039.52974025224</v>
      </c>
      <c r="I901" s="113">
        <f t="shared" si="72"/>
        <v>-269680.0670391259</v>
      </c>
    </row>
    <row r="902" spans="1:9" ht="12.75">
      <c r="A902" s="16">
        <v>852</v>
      </c>
      <c r="B902" s="109">
        <f ca="1" t="shared" si="73"/>
        <v>-1.7465284103728367</v>
      </c>
      <c r="C902" s="109">
        <f ca="1" t="shared" si="73"/>
        <v>-1.4422152926347902</v>
      </c>
      <c r="D902" s="109">
        <f ca="1" t="shared" si="73"/>
        <v>0.7032916202926462</v>
      </c>
      <c r="E902" s="79">
        <f t="shared" si="69"/>
        <v>-130989.63077796275</v>
      </c>
      <c r="F902" s="79">
        <f t="shared" si="70"/>
        <v>-54991.531652947764</v>
      </c>
      <c r="G902" s="79">
        <f t="shared" si="71"/>
        <v>-94782.3973696965</v>
      </c>
      <c r="I902" s="113">
        <f t="shared" si="72"/>
        <v>-280763.55980060704</v>
      </c>
    </row>
    <row r="903" spans="1:9" ht="12.75">
      <c r="A903" s="16">
        <v>853</v>
      </c>
      <c r="B903" s="109">
        <f ca="1" t="shared" si="73"/>
        <v>0.45242714294685027</v>
      </c>
      <c r="C903" s="109">
        <f ca="1" t="shared" si="73"/>
        <v>1.1568554736319245</v>
      </c>
      <c r="D903" s="109">
        <f ca="1" t="shared" si="73"/>
        <v>1.7393392105709786</v>
      </c>
      <c r="E903" s="79">
        <f t="shared" si="69"/>
        <v>33932.03572101377</v>
      </c>
      <c r="F903" s="79">
        <f t="shared" si="70"/>
        <v>36996.81844719141</v>
      </c>
      <c r="G903" s="79">
        <f t="shared" si="71"/>
        <v>197552.66359006695</v>
      </c>
      <c r="I903" s="113">
        <f t="shared" si="72"/>
        <v>268481.5177582721</v>
      </c>
    </row>
    <row r="904" spans="1:9" ht="12.75">
      <c r="A904" s="16">
        <v>854</v>
      </c>
      <c r="B904" s="109">
        <f ca="1" t="shared" si="73"/>
        <v>-0.0620433734331448</v>
      </c>
      <c r="C904" s="109">
        <f ca="1" t="shared" si="73"/>
        <v>-1.1212335467792545</v>
      </c>
      <c r="D904" s="109">
        <f ca="1" t="shared" si="73"/>
        <v>-0.3353542614606049</v>
      </c>
      <c r="E904" s="79">
        <f t="shared" si="69"/>
        <v>-4653.25300748586</v>
      </c>
      <c r="F904" s="79">
        <f t="shared" si="70"/>
        <v>-33034.21670488704</v>
      </c>
      <c r="G904" s="79">
        <f t="shared" si="71"/>
        <v>-98077.66755027095</v>
      </c>
      <c r="I904" s="113">
        <f t="shared" si="72"/>
        <v>-135765.13726264384</v>
      </c>
    </row>
    <row r="905" spans="1:9" ht="12.75">
      <c r="A905" s="16">
        <v>855</v>
      </c>
      <c r="B905" s="109">
        <f ca="1" t="shared" si="73"/>
        <v>-0.5824921159053305</v>
      </c>
      <c r="C905" s="109">
        <f ca="1" t="shared" si="73"/>
        <v>1.2768036045379625</v>
      </c>
      <c r="D905" s="109">
        <f ca="1" t="shared" si="73"/>
        <v>0.24678577371696042</v>
      </c>
      <c r="E905" s="79">
        <f t="shared" si="69"/>
        <v>-43686.908692899786</v>
      </c>
      <c r="F905" s="79">
        <f t="shared" si="70"/>
        <v>32719.102356358493</v>
      </c>
      <c r="G905" s="79">
        <f t="shared" si="71"/>
        <v>87725.066865283</v>
      </c>
      <c r="I905" s="113">
        <f t="shared" si="72"/>
        <v>76757.26052874171</v>
      </c>
    </row>
    <row r="906" spans="1:9" ht="12.75">
      <c r="A906" s="16">
        <v>856</v>
      </c>
      <c r="B906" s="109">
        <f ca="1" t="shared" si="73"/>
        <v>0.004289957306452196</v>
      </c>
      <c r="C906" s="109">
        <f ca="1" t="shared" si="73"/>
        <v>-0.2941641713290527</v>
      </c>
      <c r="D906" s="109">
        <f ca="1" t="shared" si="73"/>
        <v>-0.483674495477562</v>
      </c>
      <c r="E906" s="79">
        <f t="shared" si="69"/>
        <v>321.7467979839147</v>
      </c>
      <c r="F906" s="79">
        <f t="shared" si="70"/>
        <v>-8512.522344764058</v>
      </c>
      <c r="G906" s="79">
        <f t="shared" si="71"/>
        <v>-49988.184326277056</v>
      </c>
      <c r="I906" s="113">
        <f t="shared" si="72"/>
        <v>-58178.9598730572</v>
      </c>
    </row>
    <row r="907" spans="1:9" ht="12.75">
      <c r="A907" s="16">
        <v>857</v>
      </c>
      <c r="B907" s="109">
        <f ca="1" t="shared" si="73"/>
        <v>-0.6734209771613224</v>
      </c>
      <c r="C907" s="109">
        <f ca="1" t="shared" si="73"/>
        <v>1.8283132514610125</v>
      </c>
      <c r="D907" s="109">
        <f ca="1" t="shared" si="73"/>
        <v>0.33594038620647204</v>
      </c>
      <c r="E907" s="79">
        <f t="shared" si="69"/>
        <v>-50506.573287099185</v>
      </c>
      <c r="F907" s="79">
        <f t="shared" si="70"/>
        <v>48057.04348048135</v>
      </c>
      <c r="G907" s="79">
        <f t="shared" si="71"/>
        <v>128342.72312360976</v>
      </c>
      <c r="I907" s="113">
        <f t="shared" si="72"/>
        <v>125893.19331699192</v>
      </c>
    </row>
    <row r="908" spans="1:9" ht="12.75">
      <c r="A908" s="16">
        <v>858</v>
      </c>
      <c r="B908" s="109">
        <f ca="1" t="shared" si="73"/>
        <v>1.555550384346398</v>
      </c>
      <c r="C908" s="109">
        <f ca="1" t="shared" si="73"/>
        <v>-0.6089099883478646</v>
      </c>
      <c r="D908" s="109">
        <f ca="1" t="shared" si="73"/>
        <v>1.3943145235630925</v>
      </c>
      <c r="E908" s="79">
        <f t="shared" si="69"/>
        <v>116666.27882597985</v>
      </c>
      <c r="F908" s="79">
        <f t="shared" si="70"/>
        <v>-6020.608948981755</v>
      </c>
      <c r="G908" s="79">
        <f t="shared" si="71"/>
        <v>83066.39480894664</v>
      </c>
      <c r="I908" s="113">
        <f t="shared" si="72"/>
        <v>193712.06468594476</v>
      </c>
    </row>
    <row r="909" spans="1:9" ht="12.75">
      <c r="A909" s="16">
        <v>859</v>
      </c>
      <c r="B909" s="109">
        <f ca="1" t="shared" si="73"/>
        <v>-1.717236530615462</v>
      </c>
      <c r="C909" s="109">
        <f ca="1" t="shared" si="73"/>
        <v>-0.08881230805623325</v>
      </c>
      <c r="D909" s="109">
        <f ca="1" t="shared" si="73"/>
        <v>-1.7333914158524815</v>
      </c>
      <c r="E909" s="79">
        <f t="shared" si="69"/>
        <v>-128792.73979615964</v>
      </c>
      <c r="F909" s="79">
        <f t="shared" si="70"/>
        <v>-15459.038404916222</v>
      </c>
      <c r="G909" s="79">
        <f t="shared" si="71"/>
        <v>-155175.65642201772</v>
      </c>
      <c r="I909" s="113">
        <f t="shared" si="72"/>
        <v>-299427.4346230936</v>
      </c>
    </row>
    <row r="910" spans="1:9" ht="12.75">
      <c r="A910" s="16">
        <v>860</v>
      </c>
      <c r="B910" s="109">
        <f ca="1" t="shared" si="73"/>
        <v>-0.5060215273964284</v>
      </c>
      <c r="C910" s="109">
        <f ca="1" t="shared" si="73"/>
        <v>1.6528258934904256</v>
      </c>
      <c r="D910" s="109">
        <f ca="1" t="shared" si="73"/>
        <v>-1.861436394887901</v>
      </c>
      <c r="E910" s="79">
        <f t="shared" si="69"/>
        <v>-37951.61455473213</v>
      </c>
      <c r="F910" s="79">
        <f t="shared" si="70"/>
        <v>44215.09224204288</v>
      </c>
      <c r="G910" s="79">
        <f t="shared" si="71"/>
        <v>-16935.540584027432</v>
      </c>
      <c r="I910" s="113">
        <f t="shared" si="72"/>
        <v>-10672.062896716678</v>
      </c>
    </row>
    <row r="911" spans="1:9" ht="12.75">
      <c r="A911" s="16">
        <v>861</v>
      </c>
      <c r="B911" s="109">
        <f ca="1" t="shared" si="73"/>
        <v>-0.6247075741984189</v>
      </c>
      <c r="C911" s="109">
        <f ca="1" t="shared" si="73"/>
        <v>-0.4173596266252414</v>
      </c>
      <c r="D911" s="109">
        <f ca="1" t="shared" si="73"/>
        <v>-1.5050514459161897</v>
      </c>
      <c r="E911" s="79">
        <f t="shared" si="69"/>
        <v>-46853.06806488142</v>
      </c>
      <c r="F911" s="79">
        <f t="shared" si="70"/>
        <v>-16808.508431229933</v>
      </c>
      <c r="G911" s="79">
        <f t="shared" si="71"/>
        <v>-137110.4575159392</v>
      </c>
      <c r="I911" s="113">
        <f t="shared" si="72"/>
        <v>-200772.03401205054</v>
      </c>
    </row>
    <row r="912" spans="1:9" ht="12.75">
      <c r="A912" s="16">
        <v>862</v>
      </c>
      <c r="B912" s="109">
        <f ca="1" t="shared" si="73"/>
        <v>0.7591739112159412</v>
      </c>
      <c r="C912" s="109">
        <f ca="1" t="shared" si="73"/>
        <v>1.0822396870355435</v>
      </c>
      <c r="D912" s="109">
        <f ca="1" t="shared" si="73"/>
        <v>-1.0604911853600671</v>
      </c>
      <c r="E912" s="79">
        <f t="shared" si="69"/>
        <v>56938.0433411956</v>
      </c>
      <c r="F912" s="79">
        <f t="shared" si="70"/>
        <v>37130.02646781996</v>
      </c>
      <c r="G912" s="79">
        <f t="shared" si="71"/>
        <v>24712.701650656163</v>
      </c>
      <c r="I912" s="113">
        <f t="shared" si="72"/>
        <v>118780.77145967171</v>
      </c>
    </row>
    <row r="913" spans="1:9" ht="12.75">
      <c r="A913" s="16">
        <v>863</v>
      </c>
      <c r="B913" s="109">
        <f ca="1" t="shared" si="73"/>
        <v>0.9575627698620401</v>
      </c>
      <c r="C913" s="109">
        <f ca="1" t="shared" si="73"/>
        <v>-0.44456658415713024</v>
      </c>
      <c r="D913" s="109">
        <f ca="1" t="shared" si="73"/>
        <v>-0.3240525048519626</v>
      </c>
      <c r="E913" s="79">
        <f t="shared" si="69"/>
        <v>71817.20773965301</v>
      </c>
      <c r="F913" s="79">
        <f t="shared" si="70"/>
        <v>-5731.771551441326</v>
      </c>
      <c r="G913" s="79">
        <f t="shared" si="71"/>
        <v>-27511.04305543603</v>
      </c>
      <c r="I913" s="113">
        <f t="shared" si="72"/>
        <v>38574.39313277565</v>
      </c>
    </row>
    <row r="914" spans="1:9" ht="12.75">
      <c r="A914" s="16">
        <v>864</v>
      </c>
      <c r="B914" s="109">
        <f ca="1" t="shared" si="73"/>
        <v>-1.0120405356393785</v>
      </c>
      <c r="C914" s="109">
        <f ca="1" t="shared" si="73"/>
        <v>-1.0979942620899616</v>
      </c>
      <c r="D914" s="109">
        <f ca="1" t="shared" si="73"/>
        <v>0.3282035075796219</v>
      </c>
      <c r="E914" s="79">
        <f t="shared" si="69"/>
        <v>-75903.04017295339</v>
      </c>
      <c r="F914" s="79">
        <f t="shared" si="70"/>
        <v>-39484.15520208827</v>
      </c>
      <c r="G914" s="79">
        <f t="shared" si="71"/>
        <v>-77575.82287061393</v>
      </c>
      <c r="I914" s="113">
        <f t="shared" si="72"/>
        <v>-192963.01824565558</v>
      </c>
    </row>
    <row r="915" spans="1:9" ht="12.75">
      <c r="A915" s="16">
        <v>865</v>
      </c>
      <c r="B915" s="109">
        <f ca="1" t="shared" si="73"/>
        <v>-2.8198771226780286</v>
      </c>
      <c r="C915" s="109">
        <f ca="1" t="shared" si="73"/>
        <v>-0.6407928662272897</v>
      </c>
      <c r="D915" s="109">
        <f ca="1" t="shared" si="73"/>
        <v>1.0130922926949344</v>
      </c>
      <c r="E915" s="79">
        <f t="shared" si="69"/>
        <v>-211490.78420085215</v>
      </c>
      <c r="F915" s="79">
        <f t="shared" si="70"/>
        <v>-39762.42916458629</v>
      </c>
      <c r="G915" s="79">
        <f t="shared" si="71"/>
        <v>-46841.0142716505</v>
      </c>
      <c r="I915" s="113">
        <f t="shared" si="72"/>
        <v>-298094.227637089</v>
      </c>
    </row>
    <row r="916" spans="1:9" ht="12.75">
      <c r="A916" s="16">
        <v>866</v>
      </c>
      <c r="B916" s="109">
        <f ca="1" t="shared" si="73"/>
        <v>-0.9341611705333766</v>
      </c>
      <c r="C916" s="109">
        <f ca="1" t="shared" si="73"/>
        <v>0.7899306188615489</v>
      </c>
      <c r="D916" s="109">
        <f ca="1" t="shared" si="73"/>
        <v>-1.0518387785708638</v>
      </c>
      <c r="E916" s="79">
        <f t="shared" si="69"/>
        <v>-70062.08779000324</v>
      </c>
      <c r="F916" s="79">
        <f t="shared" si="70"/>
        <v>15939.202207325408</v>
      </c>
      <c r="G916" s="79">
        <f t="shared" si="71"/>
        <v>-34680.464285781825</v>
      </c>
      <c r="I916" s="113">
        <f t="shared" si="72"/>
        <v>-88803.34986845966</v>
      </c>
    </row>
    <row r="917" spans="1:9" ht="12.75">
      <c r="A917" s="16">
        <v>867</v>
      </c>
      <c r="B917" s="109">
        <f ca="1" t="shared" si="73"/>
        <v>-2.333697241991997</v>
      </c>
      <c r="C917" s="109">
        <f ca="1" t="shared" si="73"/>
        <v>-2.696010383679927</v>
      </c>
      <c r="D917" s="109">
        <f ca="1" t="shared" si="73"/>
        <v>0.012683260624990634</v>
      </c>
      <c r="E917" s="79">
        <f t="shared" si="69"/>
        <v>-175027.29314939977</v>
      </c>
      <c r="F917" s="79">
        <f t="shared" si="70"/>
        <v>-95814.75419389967</v>
      </c>
      <c r="G917" s="79">
        <f t="shared" si="71"/>
        <v>-236490.06523283373</v>
      </c>
      <c r="I917" s="113">
        <f t="shared" si="72"/>
        <v>-507332.11257613316</v>
      </c>
    </row>
    <row r="918" spans="1:9" ht="12.75">
      <c r="A918" s="16">
        <v>868</v>
      </c>
      <c r="B918" s="109">
        <f ca="1" t="shared" si="73"/>
        <v>0.9065113671169802</v>
      </c>
      <c r="C918" s="109">
        <f ca="1" t="shared" si="73"/>
        <v>0.09257288014163009</v>
      </c>
      <c r="D918" s="109">
        <f ca="1" t="shared" si="73"/>
        <v>0.7067085552386556</v>
      </c>
      <c r="E918" s="79">
        <f t="shared" si="69"/>
        <v>67988.35253377352</v>
      </c>
      <c r="F918" s="79">
        <f t="shared" si="70"/>
        <v>9487.834426619767</v>
      </c>
      <c r="G918" s="79">
        <f t="shared" si="71"/>
        <v>71969.28835752327</v>
      </c>
      <c r="I918" s="113">
        <f t="shared" si="72"/>
        <v>149445.47531791654</v>
      </c>
    </row>
    <row r="919" spans="1:9" ht="12.75">
      <c r="A919" s="16">
        <v>869</v>
      </c>
      <c r="B919" s="109">
        <f ca="1" t="shared" si="73"/>
        <v>0.5045008773022972</v>
      </c>
      <c r="C919" s="109">
        <f ca="1" t="shared" si="73"/>
        <v>-0.025874304442443763</v>
      </c>
      <c r="D919" s="109">
        <f ca="1" t="shared" si="73"/>
        <v>0.6969737619943854</v>
      </c>
      <c r="E919" s="79">
        <f t="shared" si="69"/>
        <v>37837.56579767229</v>
      </c>
      <c r="F919" s="79">
        <f t="shared" si="70"/>
        <v>3032.1759532650894</v>
      </c>
      <c r="G919" s="79">
        <f t="shared" si="71"/>
        <v>53822.96694058475</v>
      </c>
      <c r="I919" s="113">
        <f t="shared" si="72"/>
        <v>94692.70869152213</v>
      </c>
    </row>
    <row r="920" spans="1:9" ht="12.75">
      <c r="A920" s="16">
        <v>870</v>
      </c>
      <c r="B920" s="109">
        <f ca="1" t="shared" si="73"/>
        <v>-0.5783216584225339</v>
      </c>
      <c r="C920" s="109">
        <f ca="1" t="shared" si="73"/>
        <v>-0.2819684809849766</v>
      </c>
      <c r="D920" s="109">
        <f ca="1" t="shared" si="73"/>
        <v>0.8353301036633849</v>
      </c>
      <c r="E920" s="79">
        <f t="shared" si="69"/>
        <v>-43374.124381690046</v>
      </c>
      <c r="F920" s="79">
        <f t="shared" si="70"/>
        <v>-12527.856670745634</v>
      </c>
      <c r="G920" s="79">
        <f t="shared" si="71"/>
        <v>19483.58027596042</v>
      </c>
      <c r="I920" s="113">
        <f t="shared" si="72"/>
        <v>-36418.40077647526</v>
      </c>
    </row>
    <row r="921" spans="1:9" ht="12.75">
      <c r="A921" s="16">
        <v>871</v>
      </c>
      <c r="B921" s="109">
        <f ca="1" t="shared" si="73"/>
        <v>-0.6955300884385875</v>
      </c>
      <c r="C921" s="109">
        <f ca="1" t="shared" si="73"/>
        <v>-1.3455932823929317</v>
      </c>
      <c r="D921" s="109">
        <f ca="1" t="shared" si="73"/>
        <v>0.9340026653421398</v>
      </c>
      <c r="E921" s="79">
        <f t="shared" si="69"/>
        <v>-52164.75663289407</v>
      </c>
      <c r="F921" s="79">
        <f t="shared" si="70"/>
        <v>-44302.4284643624</v>
      </c>
      <c r="G921" s="79">
        <f t="shared" si="71"/>
        <v>-48875.70446334583</v>
      </c>
      <c r="I921" s="113">
        <f t="shared" si="72"/>
        <v>-145342.8895606023</v>
      </c>
    </row>
    <row r="922" spans="1:9" ht="12.75">
      <c r="A922" s="16">
        <v>872</v>
      </c>
      <c r="B922" s="109">
        <f ca="1" t="shared" si="73"/>
        <v>-2.5119898522570185</v>
      </c>
      <c r="C922" s="109">
        <f ca="1" t="shared" si="73"/>
        <v>-1.182606487523692</v>
      </c>
      <c r="D922" s="109">
        <f ca="1" t="shared" si="73"/>
        <v>0.2343909695085693</v>
      </c>
      <c r="E922" s="79">
        <f t="shared" si="69"/>
        <v>-188399.2389192764</v>
      </c>
      <c r="F922" s="79">
        <f t="shared" si="70"/>
        <v>-53191.538126648455</v>
      </c>
      <c r="G922" s="79">
        <f t="shared" si="71"/>
        <v>-124773.81352587101</v>
      </c>
      <c r="I922" s="113">
        <f t="shared" si="72"/>
        <v>-366364.5905717959</v>
      </c>
    </row>
    <row r="923" spans="1:9" ht="12.75">
      <c r="A923" s="16">
        <v>873</v>
      </c>
      <c r="B923" s="109">
        <f ca="1" t="shared" si="73"/>
        <v>0.3600953024703111</v>
      </c>
      <c r="C923" s="109">
        <f ca="1" t="shared" si="73"/>
        <v>1.5687728952118056</v>
      </c>
      <c r="D923" s="109">
        <f ca="1" t="shared" si="73"/>
        <v>0.9127048364716581</v>
      </c>
      <c r="E923" s="79">
        <f t="shared" si="69"/>
        <v>27007.147685273332</v>
      </c>
      <c r="F923" s="79">
        <f t="shared" si="70"/>
        <v>48269.44949705421</v>
      </c>
      <c r="G923" s="79">
        <f t="shared" si="71"/>
        <v>171450.5001713944</v>
      </c>
      <c r="I923" s="113">
        <f t="shared" si="72"/>
        <v>246727.09735372194</v>
      </c>
    </row>
    <row r="924" spans="1:9" ht="12.75">
      <c r="A924" s="16">
        <v>874</v>
      </c>
      <c r="B924" s="109">
        <f ca="1" t="shared" si="73"/>
        <v>-0.8517264991081352</v>
      </c>
      <c r="C924" s="109">
        <f ca="1" t="shared" si="73"/>
        <v>-0.10998121751602324</v>
      </c>
      <c r="D924" s="109">
        <f ca="1" t="shared" si="73"/>
        <v>0.7458098129116164</v>
      </c>
      <c r="E924" s="79">
        <f t="shared" si="69"/>
        <v>-63879.487433110146</v>
      </c>
      <c r="F924" s="79">
        <f t="shared" si="70"/>
        <v>-9582.614422074816</v>
      </c>
      <c r="G924" s="79">
        <f t="shared" si="71"/>
        <v>18993.223664272315</v>
      </c>
      <c r="I924" s="113">
        <f t="shared" si="72"/>
        <v>-54468.87819091264</v>
      </c>
    </row>
    <row r="925" spans="1:9" ht="12.75">
      <c r="A925" s="16">
        <v>875</v>
      </c>
      <c r="B925" s="109">
        <f ca="1" t="shared" si="73"/>
        <v>-0.6153753593806026</v>
      </c>
      <c r="C925" s="109">
        <f ca="1" t="shared" si="73"/>
        <v>1.3228935401730761</v>
      </c>
      <c r="D925" s="109">
        <f ca="1" t="shared" si="73"/>
        <v>-0.3522667586051482</v>
      </c>
      <c r="E925" s="79">
        <f t="shared" si="69"/>
        <v>-46153.151953545195</v>
      </c>
      <c r="F925" s="79">
        <f t="shared" si="70"/>
        <v>33811.26967886321</v>
      </c>
      <c r="G925" s="79">
        <f t="shared" si="71"/>
        <v>52590.31945969366</v>
      </c>
      <c r="I925" s="113">
        <f t="shared" si="72"/>
        <v>40248.43718501167</v>
      </c>
    </row>
    <row r="926" spans="1:9" ht="12.75">
      <c r="A926" s="16">
        <v>876</v>
      </c>
      <c r="B926" s="109">
        <f ca="1" t="shared" si="73"/>
        <v>-0.7298018267235249</v>
      </c>
      <c r="C926" s="109">
        <f ca="1" t="shared" si="73"/>
        <v>-2.1375153536864975</v>
      </c>
      <c r="D926" s="109">
        <f ca="1" t="shared" si="73"/>
        <v>0.12695830079232673</v>
      </c>
      <c r="E926" s="79">
        <f t="shared" si="69"/>
        <v>-54735.13700426437</v>
      </c>
      <c r="F926" s="79">
        <f t="shared" si="70"/>
        <v>-67562.7239536049</v>
      </c>
      <c r="G926" s="79">
        <f t="shared" si="71"/>
        <v>-153578.189622333</v>
      </c>
      <c r="I926" s="113">
        <f t="shared" si="72"/>
        <v>-275876.05058020225</v>
      </c>
    </row>
    <row r="927" spans="1:9" ht="12.75">
      <c r="A927" s="16">
        <v>877</v>
      </c>
      <c r="B927" s="109">
        <f ca="1" t="shared" si="73"/>
        <v>-0.7296780502434357</v>
      </c>
      <c r="C927" s="109">
        <f ca="1" t="shared" si="73"/>
        <v>0.8623906508321999</v>
      </c>
      <c r="D927" s="109">
        <f ca="1" t="shared" si="73"/>
        <v>-0.5566874136254274</v>
      </c>
      <c r="E927" s="79">
        <f t="shared" si="69"/>
        <v>-54725.85376825768</v>
      </c>
      <c r="F927" s="79">
        <f t="shared" si="70"/>
        <v>19577.599337659878</v>
      </c>
      <c r="G927" s="79">
        <f t="shared" si="71"/>
        <v>6028.872682018569</v>
      </c>
      <c r="I927" s="113">
        <f t="shared" si="72"/>
        <v>-29119.38174857923</v>
      </c>
    </row>
    <row r="928" spans="1:9" ht="12.75">
      <c r="A928" s="16">
        <v>878</v>
      </c>
      <c r="B928" s="109">
        <f ca="1" t="shared" si="73"/>
        <v>-0.5708787322635529</v>
      </c>
      <c r="C928" s="109">
        <f ca="1" t="shared" si="73"/>
        <v>-0.5039255057692782</v>
      </c>
      <c r="D928" s="109">
        <f ca="1" t="shared" si="73"/>
        <v>-0.4553812528903286</v>
      </c>
      <c r="E928" s="79">
        <f t="shared" si="69"/>
        <v>-42815.904919766464</v>
      </c>
      <c r="F928" s="79">
        <f t="shared" si="70"/>
        <v>-18919.30367877838</v>
      </c>
      <c r="G928" s="79">
        <f t="shared" si="71"/>
        <v>-76028.41345941009</v>
      </c>
      <c r="I928" s="113">
        <f t="shared" si="72"/>
        <v>-137763.62205795493</v>
      </c>
    </row>
    <row r="929" spans="1:9" ht="12.75">
      <c r="A929" s="16">
        <v>879</v>
      </c>
      <c r="B929" s="109">
        <f ca="1" t="shared" si="73"/>
        <v>-0.5165158507180856</v>
      </c>
      <c r="C929" s="109">
        <f ca="1" t="shared" si="73"/>
        <v>-1.2535793291480108</v>
      </c>
      <c r="D929" s="109">
        <f ca="1" t="shared" si="73"/>
        <v>0.20368205306202325</v>
      </c>
      <c r="E929" s="79">
        <f t="shared" si="69"/>
        <v>-38738.68880385642</v>
      </c>
      <c r="F929" s="79">
        <f t="shared" si="70"/>
        <v>-40287.05786743648</v>
      </c>
      <c r="G929" s="79">
        <f t="shared" si="71"/>
        <v>-84089.17363336877</v>
      </c>
      <c r="I929" s="113">
        <f t="shared" si="72"/>
        <v>-163114.92030466167</v>
      </c>
    </row>
    <row r="930" spans="1:9" ht="12.75">
      <c r="A930" s="16">
        <v>880</v>
      </c>
      <c r="B930" s="109">
        <f ca="1" t="shared" si="73"/>
        <v>-1.0378080665678557</v>
      </c>
      <c r="C930" s="109">
        <f ca="1" t="shared" si="73"/>
        <v>-0.07930565055906721</v>
      </c>
      <c r="D930" s="109">
        <f ca="1" t="shared" si="73"/>
        <v>-0.41004498398113143</v>
      </c>
      <c r="E930" s="79">
        <f t="shared" si="69"/>
        <v>-77835.60499258919</v>
      </c>
      <c r="F930" s="79">
        <f t="shared" si="70"/>
        <v>-10087.18147832451</v>
      </c>
      <c r="G930" s="79">
        <f t="shared" si="71"/>
        <v>-55640.303484040545</v>
      </c>
      <c r="I930" s="113">
        <f t="shared" si="72"/>
        <v>-143563.08995495422</v>
      </c>
    </row>
    <row r="931" spans="1:9" ht="12.75">
      <c r="A931" s="16">
        <v>881</v>
      </c>
      <c r="B931" s="109">
        <f ca="1" t="shared" si="73"/>
        <v>0.6062229145139288</v>
      </c>
      <c r="C931" s="109">
        <f ca="1" t="shared" si="73"/>
        <v>0.856463604861438</v>
      </c>
      <c r="D931" s="109">
        <f ca="1" t="shared" si="73"/>
        <v>0.4570566750188264</v>
      </c>
      <c r="E931" s="79">
        <f t="shared" si="69"/>
        <v>45466.71858854467</v>
      </c>
      <c r="F931" s="79">
        <f t="shared" si="70"/>
        <v>29424.69144581286</v>
      </c>
      <c r="G931" s="79">
        <f t="shared" si="71"/>
        <v>100752.88016983107</v>
      </c>
      <c r="I931" s="113">
        <f t="shared" si="72"/>
        <v>175644.2902041886</v>
      </c>
    </row>
    <row r="932" spans="1:9" ht="12.75">
      <c r="A932" s="16">
        <v>882</v>
      </c>
      <c r="B932" s="109">
        <f ca="1" t="shared" si="73"/>
        <v>-0.9828712564379867</v>
      </c>
      <c r="C932" s="109">
        <f ca="1" t="shared" si="73"/>
        <v>-2.0074226946085822</v>
      </c>
      <c r="D932" s="109">
        <f ca="1" t="shared" si="73"/>
        <v>-0.289587767633409</v>
      </c>
      <c r="E932" s="79">
        <f t="shared" si="69"/>
        <v>-73715.344232849</v>
      </c>
      <c r="F932" s="79">
        <f t="shared" si="70"/>
        <v>-65681.89441091883</v>
      </c>
      <c r="G932" s="79">
        <f t="shared" si="71"/>
        <v>-176862.65667184643</v>
      </c>
      <c r="I932" s="113">
        <f t="shared" si="72"/>
        <v>-316259.8953156143</v>
      </c>
    </row>
    <row r="933" spans="1:9" ht="12.75">
      <c r="A933" s="16">
        <v>883</v>
      </c>
      <c r="B933" s="109">
        <f ca="1" t="shared" si="73"/>
        <v>-0.12600342277246301</v>
      </c>
      <c r="C933" s="109">
        <f ca="1" t="shared" si="73"/>
        <v>0.7641767969188826</v>
      </c>
      <c r="D933" s="109">
        <f ca="1" t="shared" si="73"/>
        <v>0.8492688865070861</v>
      </c>
      <c r="E933" s="79">
        <f t="shared" si="69"/>
        <v>-9450.256707934726</v>
      </c>
      <c r="F933" s="79">
        <f t="shared" si="70"/>
        <v>21252.30438939373</v>
      </c>
      <c r="G933" s="79">
        <f t="shared" si="71"/>
        <v>101664.98798578305</v>
      </c>
      <c r="I933" s="113">
        <f t="shared" si="72"/>
        <v>113467.03566724206</v>
      </c>
    </row>
    <row r="934" spans="1:9" ht="12.75">
      <c r="A934" s="16">
        <v>884</v>
      </c>
      <c r="B934" s="109">
        <f ca="1" t="shared" si="73"/>
        <v>-0.10545942004749267</v>
      </c>
      <c r="C934" s="109">
        <f ca="1" t="shared" si="73"/>
        <v>-0.5372602867119176</v>
      </c>
      <c r="D934" s="109">
        <f ca="1" t="shared" si="73"/>
        <v>-0.21685321755471498</v>
      </c>
      <c r="E934" s="79">
        <f t="shared" si="69"/>
        <v>-7909.456503561951</v>
      </c>
      <c r="F934" s="79">
        <f t="shared" si="70"/>
        <v>-16396.94672296029</v>
      </c>
      <c r="G934" s="79">
        <f t="shared" si="71"/>
        <v>-52306.538767756865</v>
      </c>
      <c r="I934" s="113">
        <f t="shared" si="72"/>
        <v>-76612.9419942791</v>
      </c>
    </row>
    <row r="935" spans="1:9" ht="12.75">
      <c r="A935" s="16">
        <v>885</v>
      </c>
      <c r="B935" s="109">
        <f ca="1" t="shared" si="73"/>
        <v>-0.9000890075815937</v>
      </c>
      <c r="C935" s="109">
        <f ca="1" t="shared" si="73"/>
        <v>0.6506679949075</v>
      </c>
      <c r="D935" s="109">
        <f ca="1" t="shared" si="73"/>
        <v>0.3513729833893172</v>
      </c>
      <c r="E935" s="79">
        <f aca="true" t="shared" si="74" ref="E935:E998">B935*$F$22</f>
        <v>-67506.67556861952</v>
      </c>
      <c r="F935" s="79">
        <f aca="true" t="shared" si="75" ref="F935:F998">B935*$F$23+C935*$G$23</f>
        <v>12149.529754539948</v>
      </c>
      <c r="G935" s="79">
        <f aca="true" t="shared" si="76" ref="G935:G998">B935*$F$24+C935*$G$24+D935*$H$24</f>
        <v>44487.03563175315</v>
      </c>
      <c r="I935" s="113">
        <f aca="true" t="shared" si="77" ref="I935:I998">SUM(E935:G935)</f>
        <v>-10870.110182326425</v>
      </c>
    </row>
    <row r="936" spans="1:9" ht="12.75">
      <c r="A936" s="16">
        <v>886</v>
      </c>
      <c r="B936" s="109">
        <f aca="true" ca="1" t="shared" si="78" ref="B936:D999">NORMSINV(RAND())</f>
        <v>-2.4711311130534357</v>
      </c>
      <c r="C936" s="109">
        <f ca="1" t="shared" si="78"/>
        <v>-2.7872647060174573</v>
      </c>
      <c r="D936" s="109">
        <f ca="1" t="shared" si="78"/>
        <v>-0.47536631288234454</v>
      </c>
      <c r="E936" s="79">
        <f t="shared" si="74"/>
        <v>-185334.83347900768</v>
      </c>
      <c r="F936" s="79">
        <f t="shared" si="75"/>
        <v>-99496.2067569807</v>
      </c>
      <c r="G936" s="79">
        <f t="shared" si="76"/>
        <v>-276430.6189506699</v>
      </c>
      <c r="I936" s="113">
        <f t="shared" si="77"/>
        <v>-561261.6591866582</v>
      </c>
    </row>
    <row r="937" spans="1:9" ht="12.75">
      <c r="A937" s="16">
        <v>887</v>
      </c>
      <c r="B937" s="109">
        <f ca="1" t="shared" si="78"/>
        <v>-0.30507525771312693</v>
      </c>
      <c r="C937" s="109">
        <f ca="1" t="shared" si="78"/>
        <v>-1.0531884719479443</v>
      </c>
      <c r="D937" s="109">
        <f ca="1" t="shared" si="78"/>
        <v>-0.4610894337770368</v>
      </c>
      <c r="E937" s="79">
        <f t="shared" si="74"/>
        <v>-22880.64432848452</v>
      </c>
      <c r="F937" s="79">
        <f t="shared" si="75"/>
        <v>-32880.425024888646</v>
      </c>
      <c r="G937" s="79">
        <f t="shared" si="76"/>
        <v>-107122.7882350288</v>
      </c>
      <c r="I937" s="113">
        <f t="shared" si="77"/>
        <v>-162883.85758840197</v>
      </c>
    </row>
    <row r="938" spans="1:9" ht="12.75">
      <c r="A938" s="16">
        <v>888</v>
      </c>
      <c r="B938" s="109">
        <f ca="1" t="shared" si="78"/>
        <v>-0.9925023941248783</v>
      </c>
      <c r="C938" s="109">
        <f ca="1" t="shared" si="78"/>
        <v>0.8584007520002481</v>
      </c>
      <c r="D938" s="109">
        <f ca="1" t="shared" si="78"/>
        <v>-0.6403425333832562</v>
      </c>
      <c r="E938" s="79">
        <f t="shared" si="74"/>
        <v>-74437.67955936588</v>
      </c>
      <c r="F938" s="79">
        <f t="shared" si="75"/>
        <v>17490.520670580045</v>
      </c>
      <c r="G938" s="79">
        <f t="shared" si="76"/>
        <v>-5713.85339614156</v>
      </c>
      <c r="I938" s="113">
        <f t="shared" si="77"/>
        <v>-62661.01228492739</v>
      </c>
    </row>
    <row r="939" spans="1:9" ht="12.75">
      <c r="A939" s="16">
        <v>889</v>
      </c>
      <c r="B939" s="109">
        <f ca="1" t="shared" si="78"/>
        <v>-0.13102505960886057</v>
      </c>
      <c r="C939" s="109">
        <f ca="1" t="shared" si="78"/>
        <v>0.3755054601022543</v>
      </c>
      <c r="D939" s="109">
        <f ca="1" t="shared" si="78"/>
        <v>0.32182632339824446</v>
      </c>
      <c r="E939" s="79">
        <f t="shared" si="74"/>
        <v>-9826.879470664542</v>
      </c>
      <c r="F939" s="79">
        <f t="shared" si="75"/>
        <v>9924.76000332843</v>
      </c>
      <c r="G939" s="79">
        <f t="shared" si="76"/>
        <v>42343.61490395198</v>
      </c>
      <c r="I939" s="113">
        <f t="shared" si="77"/>
        <v>42441.49543661587</v>
      </c>
    </row>
    <row r="940" spans="1:9" ht="12.75">
      <c r="A940" s="16">
        <v>890</v>
      </c>
      <c r="B940" s="109">
        <f ca="1" t="shared" si="78"/>
        <v>0.010428494801562747</v>
      </c>
      <c r="C940" s="109">
        <f ca="1" t="shared" si="78"/>
        <v>1.6226396736730697</v>
      </c>
      <c r="D940" s="109">
        <f ca="1" t="shared" si="78"/>
        <v>2.5058687574157057</v>
      </c>
      <c r="E940" s="79">
        <f t="shared" si="74"/>
        <v>782.137110117206</v>
      </c>
      <c r="F940" s="79">
        <f t="shared" si="75"/>
        <v>47211.63695874599</v>
      </c>
      <c r="G940" s="79">
        <f t="shared" si="76"/>
        <v>266410.611883541</v>
      </c>
      <c r="I940" s="113">
        <f t="shared" si="77"/>
        <v>314404.3859524042</v>
      </c>
    </row>
    <row r="941" spans="1:9" ht="12.75">
      <c r="A941" s="16">
        <v>891</v>
      </c>
      <c r="B941" s="109">
        <f ca="1" t="shared" si="78"/>
        <v>-1.1175820325266677</v>
      </c>
      <c r="C941" s="109">
        <f ca="1" t="shared" si="78"/>
        <v>1.5918890757222344</v>
      </c>
      <c r="D941" s="109">
        <f ca="1" t="shared" si="78"/>
        <v>-0.12794510320516456</v>
      </c>
      <c r="E941" s="79">
        <f t="shared" si="74"/>
        <v>-83818.65243950007</v>
      </c>
      <c r="F941" s="79">
        <f t="shared" si="75"/>
        <v>37858.33385066298</v>
      </c>
      <c r="G941" s="79">
        <f t="shared" si="76"/>
        <v>72836.18572952208</v>
      </c>
      <c r="I941" s="113">
        <f t="shared" si="77"/>
        <v>26875.86714068499</v>
      </c>
    </row>
    <row r="942" spans="1:9" ht="12.75">
      <c r="A942" s="16">
        <v>892</v>
      </c>
      <c r="B942" s="109">
        <f ca="1" t="shared" si="78"/>
        <v>0.3507309007655518</v>
      </c>
      <c r="C942" s="109">
        <f ca="1" t="shared" si="78"/>
        <v>0.5674965204405251</v>
      </c>
      <c r="D942" s="109">
        <f ca="1" t="shared" si="78"/>
        <v>0.34668099266335417</v>
      </c>
      <c r="E942" s="79">
        <f t="shared" si="74"/>
        <v>26304.817557416383</v>
      </c>
      <c r="F942" s="79">
        <f t="shared" si="75"/>
        <v>19114.76605096772</v>
      </c>
      <c r="G942" s="79">
        <f t="shared" si="76"/>
        <v>68290.3001522812</v>
      </c>
      <c r="I942" s="113">
        <f t="shared" si="77"/>
        <v>113709.8837606653</v>
      </c>
    </row>
    <row r="943" spans="1:9" ht="12.75">
      <c r="A943" s="16">
        <v>893</v>
      </c>
      <c r="B943" s="109">
        <f ca="1" t="shared" si="78"/>
        <v>0.4194342040816742</v>
      </c>
      <c r="C943" s="109">
        <f ca="1" t="shared" si="78"/>
        <v>-0.860880349938189</v>
      </c>
      <c r="D943" s="109">
        <f ca="1" t="shared" si="78"/>
        <v>-1.920600304209425</v>
      </c>
      <c r="E943" s="79">
        <f t="shared" si="74"/>
        <v>31457.565306125565</v>
      </c>
      <c r="F943" s="79">
        <f t="shared" si="75"/>
        <v>-21860.557907296086</v>
      </c>
      <c r="G943" s="79">
        <f t="shared" si="76"/>
        <v>-168216.5771158782</v>
      </c>
      <c r="I943" s="113">
        <f t="shared" si="77"/>
        <v>-158619.56971704873</v>
      </c>
    </row>
    <row r="944" spans="1:9" ht="12.75">
      <c r="A944" s="16">
        <v>894</v>
      </c>
      <c r="B944" s="109">
        <f ca="1" t="shared" si="78"/>
        <v>0.19058237232515401</v>
      </c>
      <c r="C944" s="109">
        <f ca="1" t="shared" si="78"/>
        <v>-0.17179157502961634</v>
      </c>
      <c r="D944" s="109">
        <f ca="1" t="shared" si="78"/>
        <v>-1.058221602948643</v>
      </c>
      <c r="E944" s="79">
        <f t="shared" si="74"/>
        <v>14293.677924386551</v>
      </c>
      <c r="F944" s="79">
        <f t="shared" si="75"/>
        <v>-3560.7265258746897</v>
      </c>
      <c r="G944" s="79">
        <f t="shared" si="76"/>
        <v>-73239.41684222584</v>
      </c>
      <c r="I944" s="113">
        <f t="shared" si="77"/>
        <v>-62506.465443713976</v>
      </c>
    </row>
    <row r="945" spans="1:9" ht="12.75">
      <c r="A945" s="16">
        <v>895</v>
      </c>
      <c r="B945" s="109">
        <f ca="1" t="shared" si="78"/>
        <v>-0.11301168903071157</v>
      </c>
      <c r="C945" s="109">
        <f ca="1" t="shared" si="78"/>
        <v>1.4207504808624578</v>
      </c>
      <c r="D945" s="109">
        <f ca="1" t="shared" si="78"/>
        <v>-1.0612043669230404</v>
      </c>
      <c r="E945" s="79">
        <f t="shared" si="74"/>
        <v>-8475.876677303368</v>
      </c>
      <c r="F945" s="79">
        <f t="shared" si="75"/>
        <v>40421.484468493254</v>
      </c>
      <c r="G945" s="79">
        <f t="shared" si="76"/>
        <v>26787.75643842503</v>
      </c>
      <c r="I945" s="113">
        <f t="shared" si="77"/>
        <v>58733.36422961492</v>
      </c>
    </row>
    <row r="946" spans="1:9" ht="12.75">
      <c r="A946" s="16">
        <v>896</v>
      </c>
      <c r="B946" s="109">
        <f ca="1" t="shared" si="78"/>
        <v>-1.1977717803370505</v>
      </c>
      <c r="C946" s="109">
        <f ca="1" t="shared" si="78"/>
        <v>0.06217633342311134</v>
      </c>
      <c r="D946" s="109">
        <f ca="1" t="shared" si="78"/>
        <v>-1.2774519570807934</v>
      </c>
      <c r="E946" s="79">
        <f t="shared" si="74"/>
        <v>-89832.88352527878</v>
      </c>
      <c r="F946" s="79">
        <f t="shared" si="75"/>
        <v>-7177.229073458254</v>
      </c>
      <c r="G946" s="79">
        <f t="shared" si="76"/>
        <v>-104140.58228149061</v>
      </c>
      <c r="I946" s="113">
        <f t="shared" si="77"/>
        <v>-201150.69488022765</v>
      </c>
    </row>
    <row r="947" spans="1:9" ht="12.75">
      <c r="A947" s="16">
        <v>897</v>
      </c>
      <c r="B947" s="109">
        <f ca="1" t="shared" si="78"/>
        <v>-1.184547609597241</v>
      </c>
      <c r="C947" s="109">
        <f ca="1" t="shared" si="78"/>
        <v>-0.6863212328971786</v>
      </c>
      <c r="D947" s="109">
        <f ca="1" t="shared" si="78"/>
        <v>1.2230876790497507</v>
      </c>
      <c r="E947" s="79">
        <f t="shared" si="74"/>
        <v>-88841.07071979308</v>
      </c>
      <c r="F947" s="79">
        <f t="shared" si="75"/>
        <v>-28819.93736067417</v>
      </c>
      <c r="G947" s="79">
        <f t="shared" si="76"/>
        <v>2059.3794987731526</v>
      </c>
      <c r="I947" s="113">
        <f t="shared" si="77"/>
        <v>-115601.6285816941</v>
      </c>
    </row>
    <row r="948" spans="1:9" ht="12.75">
      <c r="A948" s="16">
        <v>898</v>
      </c>
      <c r="B948" s="109">
        <f ca="1" t="shared" si="78"/>
        <v>0.10463770605551759</v>
      </c>
      <c r="C948" s="109">
        <f ca="1" t="shared" si="78"/>
        <v>0.650625180007709</v>
      </c>
      <c r="D948" s="109">
        <f ca="1" t="shared" si="78"/>
        <v>-1.3550688355316685</v>
      </c>
      <c r="E948" s="79">
        <f t="shared" si="74"/>
        <v>7847.827954163819</v>
      </c>
      <c r="F948" s="79">
        <f t="shared" si="75"/>
        <v>19683.736446364328</v>
      </c>
      <c r="G948" s="79">
        <f t="shared" si="76"/>
        <v>-38368.75784826042</v>
      </c>
      <c r="I948" s="113">
        <f t="shared" si="77"/>
        <v>-10837.193447732276</v>
      </c>
    </row>
    <row r="949" spans="1:9" ht="12.75">
      <c r="A949" s="16">
        <v>899</v>
      </c>
      <c r="B949" s="109">
        <f ca="1" t="shared" si="78"/>
        <v>0.18745761041595005</v>
      </c>
      <c r="C949" s="109">
        <f ca="1" t="shared" si="78"/>
        <v>-1.7572491070040868</v>
      </c>
      <c r="D949" s="109">
        <f ca="1" t="shared" si="78"/>
        <v>-1.327345908010717</v>
      </c>
      <c r="E949" s="79">
        <f t="shared" si="74"/>
        <v>14059.320781196253</v>
      </c>
      <c r="F949" s="79">
        <f t="shared" si="75"/>
        <v>-49637.54187111551</v>
      </c>
      <c r="G949" s="79">
        <f t="shared" si="76"/>
        <v>-197089.94558961297</v>
      </c>
      <c r="I949" s="113">
        <f t="shared" si="77"/>
        <v>-232668.1666795322</v>
      </c>
    </row>
    <row r="950" spans="1:9" ht="12.75">
      <c r="A950" s="16">
        <v>900</v>
      </c>
      <c r="B950" s="109">
        <f ca="1" t="shared" si="78"/>
        <v>-0.5631297039025744</v>
      </c>
      <c r="C950" s="109">
        <f ca="1" t="shared" si="78"/>
        <v>-0.45979017366006913</v>
      </c>
      <c r="D950" s="109">
        <f ca="1" t="shared" si="78"/>
        <v>-0.2976453536761112</v>
      </c>
      <c r="E950" s="79">
        <f t="shared" si="74"/>
        <v>-42234.727792693084</v>
      </c>
      <c r="F950" s="79">
        <f t="shared" si="75"/>
        <v>-17579.170419283786</v>
      </c>
      <c r="G950" s="79">
        <f t="shared" si="76"/>
        <v>-63002.973388869344</v>
      </c>
      <c r="I950" s="113">
        <f t="shared" si="77"/>
        <v>-122816.8716008462</v>
      </c>
    </row>
    <row r="951" spans="1:9" ht="12.75">
      <c r="A951" s="16">
        <v>901</v>
      </c>
      <c r="B951" s="109">
        <f ca="1" t="shared" si="78"/>
        <v>-1.2544667311364024</v>
      </c>
      <c r="C951" s="109">
        <f ca="1" t="shared" si="78"/>
        <v>-0.06011013662774656</v>
      </c>
      <c r="D951" s="109">
        <f ca="1" t="shared" si="78"/>
        <v>-0.5636745870051214</v>
      </c>
      <c r="E951" s="79">
        <f t="shared" si="74"/>
        <v>-94085.00483523018</v>
      </c>
      <c r="F951" s="79">
        <f t="shared" si="75"/>
        <v>-11154.542169254379</v>
      </c>
      <c r="G951" s="79">
        <f t="shared" si="76"/>
        <v>-69098.60536495235</v>
      </c>
      <c r="I951" s="113">
        <f t="shared" si="77"/>
        <v>-174338.15236943692</v>
      </c>
    </row>
    <row r="952" spans="1:9" ht="12.75">
      <c r="A952" s="16">
        <v>902</v>
      </c>
      <c r="B952" s="109">
        <f ca="1" t="shared" si="78"/>
        <v>-0.08070801744392059</v>
      </c>
      <c r="C952" s="109">
        <f ca="1" t="shared" si="78"/>
        <v>-0.25419810661095</v>
      </c>
      <c r="D952" s="109">
        <f ca="1" t="shared" si="78"/>
        <v>-0.4112644643391882</v>
      </c>
      <c r="E952" s="79">
        <f t="shared" si="74"/>
        <v>-6053.101308294044</v>
      </c>
      <c r="F952" s="79">
        <f t="shared" si="75"/>
        <v>-7989.097882391906</v>
      </c>
      <c r="G952" s="79">
        <f t="shared" si="76"/>
        <v>-44782.71571258419</v>
      </c>
      <c r="I952" s="113">
        <f t="shared" si="77"/>
        <v>-58824.91490327014</v>
      </c>
    </row>
    <row r="953" spans="1:9" ht="12.75">
      <c r="A953" s="16">
        <v>903</v>
      </c>
      <c r="B953" s="109">
        <f ca="1" t="shared" si="78"/>
        <v>1.4696684846317254</v>
      </c>
      <c r="C953" s="109">
        <f ca="1" t="shared" si="78"/>
        <v>0.46136993041309426</v>
      </c>
      <c r="D953" s="109">
        <f ca="1" t="shared" si="78"/>
        <v>-0.0712839438855109</v>
      </c>
      <c r="E953" s="79">
        <f t="shared" si="74"/>
        <v>110225.1363473794</v>
      </c>
      <c r="F953" s="79">
        <f t="shared" si="75"/>
        <v>24424.099061718858</v>
      </c>
      <c r="G953" s="79">
        <f t="shared" si="76"/>
        <v>61568.22653034344</v>
      </c>
      <c r="I953" s="113">
        <f t="shared" si="77"/>
        <v>196217.4619394417</v>
      </c>
    </row>
    <row r="954" spans="1:9" ht="12.75">
      <c r="A954" s="16">
        <v>904</v>
      </c>
      <c r="B954" s="109">
        <f ca="1" t="shared" si="78"/>
        <v>-0.21329529081348492</v>
      </c>
      <c r="C954" s="109">
        <f ca="1" t="shared" si="78"/>
        <v>-0.3964371831661787</v>
      </c>
      <c r="D954" s="109">
        <f ca="1" t="shared" si="78"/>
        <v>-0.12669294372076062</v>
      </c>
      <c r="E954" s="79">
        <f t="shared" si="74"/>
        <v>-15997.14681101137</v>
      </c>
      <c r="F954" s="79">
        <f t="shared" si="75"/>
        <v>-13115.174242751058</v>
      </c>
      <c r="G954" s="79">
        <f t="shared" si="76"/>
        <v>-39730.17227861489</v>
      </c>
      <c r="I954" s="113">
        <f t="shared" si="77"/>
        <v>-68842.49333237731</v>
      </c>
    </row>
    <row r="955" spans="1:9" ht="12.75">
      <c r="A955" s="16">
        <v>905</v>
      </c>
      <c r="B955" s="109">
        <f ca="1" t="shared" si="78"/>
        <v>0.7505677417524879</v>
      </c>
      <c r="C955" s="109">
        <f ca="1" t="shared" si="78"/>
        <v>-0.7395938625610117</v>
      </c>
      <c r="D955" s="109">
        <f ca="1" t="shared" si="78"/>
        <v>-0.29368248070982583</v>
      </c>
      <c r="E955" s="79">
        <f t="shared" si="74"/>
        <v>56292.58063143659</v>
      </c>
      <c r="F955" s="79">
        <f t="shared" si="75"/>
        <v>-15854.002281776458</v>
      </c>
      <c r="G955" s="79">
        <f t="shared" si="76"/>
        <v>-50428.84095726101</v>
      </c>
      <c r="I955" s="113">
        <f t="shared" si="77"/>
        <v>-9990.262607600875</v>
      </c>
    </row>
    <row r="956" spans="1:9" ht="12.75">
      <c r="A956" s="16">
        <v>906</v>
      </c>
      <c r="B956" s="109">
        <f ca="1" t="shared" si="78"/>
        <v>-0.27046120733207213</v>
      </c>
      <c r="C956" s="109">
        <f ca="1" t="shared" si="78"/>
        <v>0.5042145949976091</v>
      </c>
      <c r="D956" s="109">
        <f ca="1" t="shared" si="78"/>
        <v>0.8394446738192609</v>
      </c>
      <c r="E956" s="79">
        <f t="shared" si="74"/>
        <v>-20284.59054990541</v>
      </c>
      <c r="F956" s="79">
        <f t="shared" si="75"/>
        <v>12617.651415062892</v>
      </c>
      <c r="G956" s="79">
        <f t="shared" si="76"/>
        <v>80084.1322568859</v>
      </c>
      <c r="I956" s="113">
        <f t="shared" si="77"/>
        <v>72417.19312204339</v>
      </c>
    </row>
    <row r="957" spans="1:9" ht="12.75">
      <c r="A957" s="16">
        <v>907</v>
      </c>
      <c r="B957" s="109">
        <f ca="1" t="shared" si="78"/>
        <v>-0.5668711861302225</v>
      </c>
      <c r="C957" s="109">
        <f ca="1" t="shared" si="78"/>
        <v>-0.14027115904609916</v>
      </c>
      <c r="D957" s="109">
        <f ca="1" t="shared" si="78"/>
        <v>-0.38571696086221763</v>
      </c>
      <c r="E957" s="79">
        <f t="shared" si="74"/>
        <v>-42515.33895976668</v>
      </c>
      <c r="F957" s="79">
        <f t="shared" si="75"/>
        <v>-8326.042868017323</v>
      </c>
      <c r="G957" s="79">
        <f t="shared" si="76"/>
        <v>-47046.55481306149</v>
      </c>
      <c r="I957" s="113">
        <f t="shared" si="77"/>
        <v>-97887.9366408455</v>
      </c>
    </row>
    <row r="958" spans="1:9" ht="12.75">
      <c r="A958" s="16">
        <v>908</v>
      </c>
      <c r="B958" s="109">
        <f ca="1" t="shared" si="78"/>
        <v>-0.39716625384599435</v>
      </c>
      <c r="C958" s="109">
        <f ca="1" t="shared" si="78"/>
        <v>-1.0255986699801354</v>
      </c>
      <c r="D958" s="109">
        <f ca="1" t="shared" si="78"/>
        <v>0.9372639954043687</v>
      </c>
      <c r="E958" s="79">
        <f t="shared" si="74"/>
        <v>-29787.469038449577</v>
      </c>
      <c r="F958" s="79">
        <f t="shared" si="75"/>
        <v>-32769.696169286515</v>
      </c>
      <c r="G958" s="79">
        <f t="shared" si="76"/>
        <v>-20000.54694975957</v>
      </c>
      <c r="I958" s="113">
        <f t="shared" si="77"/>
        <v>-82557.71215749567</v>
      </c>
    </row>
    <row r="959" spans="1:9" ht="12.75">
      <c r="A959" s="16">
        <v>909</v>
      </c>
      <c r="B959" s="109">
        <f ca="1" t="shared" si="78"/>
        <v>-0.1430399303902508</v>
      </c>
      <c r="C959" s="109">
        <f ca="1" t="shared" si="78"/>
        <v>0.01135489062904528</v>
      </c>
      <c r="D959" s="109">
        <f ca="1" t="shared" si="78"/>
        <v>-0.26950475389111916</v>
      </c>
      <c r="E959" s="79">
        <f t="shared" si="74"/>
        <v>-10727.99477926881</v>
      </c>
      <c r="F959" s="79">
        <f t="shared" si="75"/>
        <v>-742.9697106446383</v>
      </c>
      <c r="G959" s="79">
        <f t="shared" si="76"/>
        <v>-19485.186393832162</v>
      </c>
      <c r="I959" s="113">
        <f t="shared" si="77"/>
        <v>-30956.150883745613</v>
      </c>
    </row>
    <row r="960" spans="1:9" ht="12.75">
      <c r="A960" s="16">
        <v>910</v>
      </c>
      <c r="B960" s="109">
        <f ca="1" t="shared" si="78"/>
        <v>0.5152186141632211</v>
      </c>
      <c r="C960" s="109">
        <f ca="1" t="shared" si="78"/>
        <v>0.13030559126914043</v>
      </c>
      <c r="D960" s="109">
        <f ca="1" t="shared" si="78"/>
        <v>-0.060655892166735656</v>
      </c>
      <c r="E960" s="79">
        <f t="shared" si="74"/>
        <v>38641.39606224158</v>
      </c>
      <c r="F960" s="79">
        <f t="shared" si="75"/>
        <v>7649.174992997345</v>
      </c>
      <c r="G960" s="79">
        <f t="shared" si="76"/>
        <v>17232.918715643616</v>
      </c>
      <c r="I960" s="113">
        <f t="shared" si="77"/>
        <v>63523.489770882545</v>
      </c>
    </row>
    <row r="961" spans="1:9" ht="12.75">
      <c r="A961" s="16">
        <v>911</v>
      </c>
      <c r="B961" s="109">
        <f ca="1" t="shared" si="78"/>
        <v>0.18962592479253892</v>
      </c>
      <c r="C961" s="109">
        <f ca="1" t="shared" si="78"/>
        <v>0.2658387754737467</v>
      </c>
      <c r="D961" s="109">
        <f ca="1" t="shared" si="78"/>
        <v>1.6869734497538547</v>
      </c>
      <c r="E961" s="79">
        <f t="shared" si="74"/>
        <v>14221.94435944042</v>
      </c>
      <c r="F961" s="79">
        <f t="shared" si="75"/>
        <v>9144.113062338994</v>
      </c>
      <c r="G961" s="79">
        <f t="shared" si="76"/>
        <v>127933.30491530262</v>
      </c>
      <c r="I961" s="113">
        <f t="shared" si="77"/>
        <v>151299.36233708204</v>
      </c>
    </row>
    <row r="962" spans="1:9" ht="12.75">
      <c r="A962" s="16">
        <v>912</v>
      </c>
      <c r="B962" s="109">
        <f ca="1" t="shared" si="78"/>
        <v>-0.5447016289820925</v>
      </c>
      <c r="C962" s="109">
        <f ca="1" t="shared" si="78"/>
        <v>-0.4157550356528711</v>
      </c>
      <c r="D962" s="109">
        <f ca="1" t="shared" si="78"/>
        <v>-0.585063003576944</v>
      </c>
      <c r="E962" s="79">
        <f t="shared" si="74"/>
        <v>-40852.622173656935</v>
      </c>
      <c r="F962" s="79">
        <f t="shared" si="75"/>
        <v>-16161.854686256498</v>
      </c>
      <c r="G962" s="79">
        <f t="shared" si="76"/>
        <v>-77569.07883300597</v>
      </c>
      <c r="I962" s="113">
        <f t="shared" si="77"/>
        <v>-134583.5556929194</v>
      </c>
    </row>
    <row r="963" spans="1:9" ht="12.75">
      <c r="A963" s="16">
        <v>913</v>
      </c>
      <c r="B963" s="109">
        <f ca="1" t="shared" si="78"/>
        <v>-0.7430450113169413</v>
      </c>
      <c r="C963" s="109">
        <f ca="1" t="shared" si="78"/>
        <v>0.21715384253370046</v>
      </c>
      <c r="D963" s="109">
        <f ca="1" t="shared" si="78"/>
        <v>1.1256196617178458</v>
      </c>
      <c r="E963" s="79">
        <f t="shared" si="74"/>
        <v>-55728.3758487706</v>
      </c>
      <c r="F963" s="79">
        <f t="shared" si="75"/>
        <v>734.9115328577127</v>
      </c>
      <c r="G963" s="79">
        <f t="shared" si="76"/>
        <v>67393.16563335653</v>
      </c>
      <c r="I963" s="113">
        <f t="shared" si="77"/>
        <v>12399.701317443643</v>
      </c>
    </row>
    <row r="964" spans="1:9" ht="12.75">
      <c r="A964" s="16">
        <v>914</v>
      </c>
      <c r="B964" s="109">
        <f ca="1" t="shared" si="78"/>
        <v>0.9686185743171853</v>
      </c>
      <c r="C964" s="109">
        <f ca="1" t="shared" si="78"/>
        <v>-1.5355429287035758</v>
      </c>
      <c r="D964" s="109">
        <f ca="1" t="shared" si="78"/>
        <v>-0.4385081208036562</v>
      </c>
      <c r="E964" s="79">
        <f t="shared" si="74"/>
        <v>72646.3930737889</v>
      </c>
      <c r="F964" s="79">
        <f t="shared" si="75"/>
        <v>-37338.85211953745</v>
      </c>
      <c r="G964" s="79">
        <f t="shared" si="76"/>
        <v>-107997.35930794146</v>
      </c>
      <c r="I964" s="113">
        <f t="shared" si="77"/>
        <v>-72689.81835369</v>
      </c>
    </row>
    <row r="965" spans="1:9" ht="12.75">
      <c r="A965" s="16">
        <v>915</v>
      </c>
      <c r="B965" s="109">
        <f ca="1" t="shared" si="78"/>
        <v>-1.034191828200798</v>
      </c>
      <c r="C965" s="109">
        <f ca="1" t="shared" si="78"/>
        <v>-0.7148698565474099</v>
      </c>
      <c r="D965" s="109">
        <f ca="1" t="shared" si="78"/>
        <v>-0.4752656641537427</v>
      </c>
      <c r="E965" s="79">
        <f t="shared" si="74"/>
        <v>-77564.38711505986</v>
      </c>
      <c r="F965" s="79">
        <f t="shared" si="75"/>
        <v>-28521.53157985951</v>
      </c>
      <c r="G965" s="79">
        <f t="shared" si="76"/>
        <v>-102504.74133371269</v>
      </c>
      <c r="I965" s="113">
        <f t="shared" si="77"/>
        <v>-208590.66002863206</v>
      </c>
    </row>
    <row r="966" spans="1:9" ht="12.75">
      <c r="A966" s="16">
        <v>916</v>
      </c>
      <c r="B966" s="109">
        <f ca="1" t="shared" si="78"/>
        <v>1.6926738041181637</v>
      </c>
      <c r="C966" s="109">
        <f ca="1" t="shared" si="78"/>
        <v>-1.0897261978661974</v>
      </c>
      <c r="D966" s="109">
        <f ca="1" t="shared" si="78"/>
        <v>1.3936303173668594</v>
      </c>
      <c r="E966" s="79">
        <f t="shared" si="74"/>
        <v>126950.53530886228</v>
      </c>
      <c r="F966" s="79">
        <f t="shared" si="75"/>
        <v>-18958.632091076604</v>
      </c>
      <c r="G966" s="79">
        <f t="shared" si="76"/>
        <v>53847.09031449938</v>
      </c>
      <c r="I966" s="113">
        <f t="shared" si="77"/>
        <v>161838.99353228504</v>
      </c>
    </row>
    <row r="967" spans="1:9" ht="12.75">
      <c r="A967" s="16">
        <v>917</v>
      </c>
      <c r="B967" s="109">
        <f ca="1" t="shared" si="78"/>
        <v>1.3594580576105488</v>
      </c>
      <c r="C967" s="109">
        <f ca="1" t="shared" si="78"/>
        <v>1.5597835495202395</v>
      </c>
      <c r="D967" s="109">
        <f ca="1" t="shared" si="78"/>
        <v>-0.4167233151178442</v>
      </c>
      <c r="E967" s="79">
        <f t="shared" si="74"/>
        <v>101959.35432079116</v>
      </c>
      <c r="F967" s="79">
        <f t="shared" si="75"/>
        <v>55503.55326443046</v>
      </c>
      <c r="G967" s="79">
        <f t="shared" si="76"/>
        <v>111441.00326419892</v>
      </c>
      <c r="I967" s="113">
        <f t="shared" si="77"/>
        <v>268903.9108494206</v>
      </c>
    </row>
    <row r="968" spans="1:9" ht="12.75">
      <c r="A968" s="16">
        <v>918</v>
      </c>
      <c r="B968" s="109">
        <f ca="1" t="shared" si="78"/>
        <v>0.3841852915956684</v>
      </c>
      <c r="C968" s="109">
        <f ca="1" t="shared" si="78"/>
        <v>-0.23876793483976566</v>
      </c>
      <c r="D968" s="109">
        <f ca="1" t="shared" si="78"/>
        <v>-1.3404000640100313</v>
      </c>
      <c r="E968" s="79">
        <f t="shared" si="74"/>
        <v>28813.89686967513</v>
      </c>
      <c r="F968" s="79">
        <f t="shared" si="75"/>
        <v>-4054.1920773531137</v>
      </c>
      <c r="G968" s="79">
        <f t="shared" si="76"/>
        <v>-90805.6990164257</v>
      </c>
      <c r="I968" s="113">
        <f t="shared" si="77"/>
        <v>-66045.99422410369</v>
      </c>
    </row>
    <row r="969" spans="1:9" ht="12.75">
      <c r="A969" s="16">
        <v>919</v>
      </c>
      <c r="B969" s="109">
        <f ca="1" t="shared" si="78"/>
        <v>-1.0546913569518166</v>
      </c>
      <c r="C969" s="109">
        <f ca="1" t="shared" si="78"/>
        <v>1.1705507540306894</v>
      </c>
      <c r="D969" s="109">
        <f ca="1" t="shared" si="78"/>
        <v>0.8493449441166474</v>
      </c>
      <c r="E969" s="79">
        <f t="shared" si="74"/>
        <v>-79101.85177138624</v>
      </c>
      <c r="F969" s="79">
        <f t="shared" si="75"/>
        <v>26091.24164474684</v>
      </c>
      <c r="G969" s="79">
        <f t="shared" si="76"/>
        <v>107025.14175085953</v>
      </c>
      <c r="I969" s="113">
        <f t="shared" si="77"/>
        <v>54014.53162422014</v>
      </c>
    </row>
    <row r="970" spans="1:9" ht="12.75">
      <c r="A970" s="16">
        <v>920</v>
      </c>
      <c r="B970" s="109">
        <f ca="1" t="shared" si="78"/>
        <v>0.9947903011253401</v>
      </c>
      <c r="C970" s="109">
        <f ca="1" t="shared" si="78"/>
        <v>1.6534985804935998</v>
      </c>
      <c r="D970" s="109">
        <f ca="1" t="shared" si="78"/>
        <v>-0.21588172841569891</v>
      </c>
      <c r="E970" s="79">
        <f t="shared" si="74"/>
        <v>74609.2725844005</v>
      </c>
      <c r="F970" s="79">
        <f t="shared" si="75"/>
        <v>55490.72074765992</v>
      </c>
      <c r="G970" s="79">
        <f t="shared" si="76"/>
        <v>121661.60205234772</v>
      </c>
      <c r="I970" s="113">
        <f t="shared" si="77"/>
        <v>251761.59538440814</v>
      </c>
    </row>
    <row r="971" spans="1:9" ht="12.75">
      <c r="A971" s="16">
        <v>921</v>
      </c>
      <c r="B971" s="109">
        <f ca="1" t="shared" si="78"/>
        <v>-1.5172072115969284</v>
      </c>
      <c r="C971" s="109">
        <f ca="1" t="shared" si="78"/>
        <v>0.744508658880032</v>
      </c>
      <c r="D971" s="109">
        <f ca="1" t="shared" si="78"/>
        <v>1.5104863447759147</v>
      </c>
      <c r="E971" s="79">
        <f t="shared" si="74"/>
        <v>-113790.54086976963</v>
      </c>
      <c r="F971" s="79">
        <f t="shared" si="75"/>
        <v>10246.96819014491</v>
      </c>
      <c r="G971" s="79">
        <f t="shared" si="76"/>
        <v>108647.52304598558</v>
      </c>
      <c r="I971" s="113">
        <f t="shared" si="77"/>
        <v>5103.950366360863</v>
      </c>
    </row>
    <row r="972" spans="1:9" ht="12.75">
      <c r="A972" s="16">
        <v>922</v>
      </c>
      <c r="B972" s="109">
        <f ca="1" t="shared" si="78"/>
        <v>1.3534197032212458</v>
      </c>
      <c r="C972" s="109">
        <f ca="1" t="shared" si="78"/>
        <v>-0.624326122289026</v>
      </c>
      <c r="D972" s="109">
        <f ca="1" t="shared" si="78"/>
        <v>-0.5804951847709956</v>
      </c>
      <c r="E972" s="79">
        <f t="shared" si="74"/>
        <v>101506.47774159344</v>
      </c>
      <c r="F972" s="79">
        <f t="shared" si="75"/>
        <v>-7984.38728254805</v>
      </c>
      <c r="G972" s="79">
        <f t="shared" si="76"/>
        <v>-46272.09108970118</v>
      </c>
      <c r="I972" s="113">
        <f t="shared" si="77"/>
        <v>47249.99936934421</v>
      </c>
    </row>
    <row r="973" spans="1:9" ht="12.75">
      <c r="A973" s="16">
        <v>923</v>
      </c>
      <c r="B973" s="109">
        <f ca="1" t="shared" si="78"/>
        <v>-0.4242019418257751</v>
      </c>
      <c r="C973" s="109">
        <f ca="1" t="shared" si="78"/>
        <v>0.8971738792636954</v>
      </c>
      <c r="D973" s="109">
        <f ca="1" t="shared" si="78"/>
        <v>0.17303480290706413</v>
      </c>
      <c r="E973" s="79">
        <f t="shared" si="74"/>
        <v>-31815.14563693313</v>
      </c>
      <c r="F973" s="79">
        <f t="shared" si="75"/>
        <v>22879.03163411116</v>
      </c>
      <c r="G973" s="79">
        <f t="shared" si="76"/>
        <v>61264.60131656526</v>
      </c>
      <c r="I973" s="113">
        <f t="shared" si="77"/>
        <v>52328.48731374329</v>
      </c>
    </row>
    <row r="974" spans="1:9" ht="12.75">
      <c r="A974" s="16">
        <v>924</v>
      </c>
      <c r="B974" s="109">
        <f ca="1" t="shared" si="78"/>
        <v>-1.0848801470198381</v>
      </c>
      <c r="C974" s="109">
        <f ca="1" t="shared" si="78"/>
        <v>0.5053149540467132</v>
      </c>
      <c r="D974" s="109">
        <f ca="1" t="shared" si="78"/>
        <v>1.7992649566769061</v>
      </c>
      <c r="E974" s="79">
        <f t="shared" si="74"/>
        <v>-81366.01102648786</v>
      </c>
      <c r="F974" s="79">
        <f t="shared" si="75"/>
        <v>6541.471909444864</v>
      </c>
      <c r="G974" s="79">
        <f t="shared" si="76"/>
        <v>120839.85733633181</v>
      </c>
      <c r="I974" s="113">
        <f t="shared" si="77"/>
        <v>46015.31821928882</v>
      </c>
    </row>
    <row r="975" spans="1:9" ht="12.75">
      <c r="A975" s="16">
        <v>925</v>
      </c>
      <c r="B975" s="109">
        <f ca="1" t="shared" si="78"/>
        <v>-0.07543072034716586</v>
      </c>
      <c r="C975" s="109">
        <f ca="1" t="shared" si="78"/>
        <v>-1.0310538056311969</v>
      </c>
      <c r="D975" s="109">
        <f ca="1" t="shared" si="78"/>
        <v>0.3931294427417861</v>
      </c>
      <c r="E975" s="79">
        <f t="shared" si="74"/>
        <v>-5657.304026037439</v>
      </c>
      <c r="F975" s="79">
        <f t="shared" si="75"/>
        <v>-30515.13703950428</v>
      </c>
      <c r="G975" s="79">
        <f t="shared" si="76"/>
        <v>-46755.656551076594</v>
      </c>
      <c r="I975" s="113">
        <f t="shared" si="77"/>
        <v>-82928.09761661831</v>
      </c>
    </row>
    <row r="976" spans="1:9" ht="12.75">
      <c r="A976" s="16">
        <v>926</v>
      </c>
      <c r="B976" s="109">
        <f ca="1" t="shared" si="78"/>
        <v>-1.411854289551218</v>
      </c>
      <c r="C976" s="109">
        <f ca="1" t="shared" si="78"/>
        <v>0.015618480757140202</v>
      </c>
      <c r="D976" s="109">
        <f ca="1" t="shared" si="78"/>
        <v>0.45218412101112815</v>
      </c>
      <c r="E976" s="79">
        <f t="shared" si="74"/>
        <v>-105889.07171634135</v>
      </c>
      <c r="F976" s="79">
        <f t="shared" si="75"/>
        <v>-10135.231302643148</v>
      </c>
      <c r="G976" s="79">
        <f t="shared" si="76"/>
        <v>-4199.920405192272</v>
      </c>
      <c r="I976" s="113">
        <f t="shared" si="77"/>
        <v>-120224.22342417677</v>
      </c>
    </row>
    <row r="977" spans="1:9" ht="12.75">
      <c r="A977" s="16">
        <v>927</v>
      </c>
      <c r="B977" s="109">
        <f ca="1" t="shared" si="78"/>
        <v>0.20007586031438584</v>
      </c>
      <c r="C977" s="109">
        <f ca="1" t="shared" si="78"/>
        <v>0.18459935524449622</v>
      </c>
      <c r="D977" s="109">
        <f ca="1" t="shared" si="78"/>
        <v>-0.8491667443941886</v>
      </c>
      <c r="E977" s="79">
        <f t="shared" si="74"/>
        <v>15005.689523578938</v>
      </c>
      <c r="F977" s="79">
        <f t="shared" si="75"/>
        <v>6862.695666727099</v>
      </c>
      <c r="G977" s="79">
        <f t="shared" si="76"/>
        <v>-35900.197013745805</v>
      </c>
      <c r="I977" s="113">
        <f t="shared" si="77"/>
        <v>-14031.81182343977</v>
      </c>
    </row>
    <row r="978" spans="1:9" ht="12.75">
      <c r="A978" s="16">
        <v>928</v>
      </c>
      <c r="B978" s="109">
        <f ca="1" t="shared" si="78"/>
        <v>-1.3208105133627597</v>
      </c>
      <c r="C978" s="109">
        <f ca="1" t="shared" si="78"/>
        <v>-0.30048658581684684</v>
      </c>
      <c r="D978" s="109">
        <f ca="1" t="shared" si="78"/>
        <v>-1.410785513191132</v>
      </c>
      <c r="E978" s="79">
        <f t="shared" si="74"/>
        <v>-99060.78850220698</v>
      </c>
      <c r="F978" s="79">
        <f t="shared" si="75"/>
        <v>-18634.425419926003</v>
      </c>
      <c r="G978" s="79">
        <f t="shared" si="76"/>
        <v>-139864.21827150186</v>
      </c>
      <c r="I978" s="113">
        <f t="shared" si="77"/>
        <v>-257559.43219363486</v>
      </c>
    </row>
    <row r="979" spans="1:9" ht="12.75">
      <c r="A979" s="16">
        <v>929</v>
      </c>
      <c r="B979" s="109">
        <f ca="1" t="shared" si="78"/>
        <v>0.9823273090562816</v>
      </c>
      <c r="C979" s="109">
        <f ca="1" t="shared" si="78"/>
        <v>0.2919397536673911</v>
      </c>
      <c r="D979" s="109">
        <f ca="1" t="shared" si="78"/>
        <v>-0.4642695645743299</v>
      </c>
      <c r="E979" s="79">
        <f t="shared" si="74"/>
        <v>73674.54817922112</v>
      </c>
      <c r="F979" s="79">
        <f t="shared" si="75"/>
        <v>15847.538348294875</v>
      </c>
      <c r="G979" s="79">
        <f t="shared" si="76"/>
        <v>13989.045997905385</v>
      </c>
      <c r="I979" s="113">
        <f t="shared" si="77"/>
        <v>103511.13252542137</v>
      </c>
    </row>
    <row r="980" spans="1:9" ht="12.75">
      <c r="A980" s="16">
        <v>930</v>
      </c>
      <c r="B980" s="109">
        <f ca="1" t="shared" si="78"/>
        <v>0.3614118326045578</v>
      </c>
      <c r="C980" s="109">
        <f ca="1" t="shared" si="78"/>
        <v>0.09222276055816114</v>
      </c>
      <c r="D980" s="109">
        <f ca="1" t="shared" si="78"/>
        <v>1.9408848973356712</v>
      </c>
      <c r="E980" s="79">
        <f t="shared" si="74"/>
        <v>27105.887445341832</v>
      </c>
      <c r="F980" s="79">
        <f t="shared" si="75"/>
        <v>5389.417862906926</v>
      </c>
      <c r="G980" s="79">
        <f t="shared" si="76"/>
        <v>136180.81853257035</v>
      </c>
      <c r="I980" s="113">
        <f t="shared" si="77"/>
        <v>168676.1238408191</v>
      </c>
    </row>
    <row r="981" spans="1:9" ht="12.75">
      <c r="A981" s="16">
        <v>931</v>
      </c>
      <c r="B981" s="109">
        <f ca="1" t="shared" si="78"/>
        <v>-1.853621779455494</v>
      </c>
      <c r="C981" s="109">
        <f ca="1" t="shared" si="78"/>
        <v>1.149816595093701</v>
      </c>
      <c r="D981" s="109">
        <f ca="1" t="shared" si="78"/>
        <v>0.7586111790835592</v>
      </c>
      <c r="E981" s="79">
        <f t="shared" si="74"/>
        <v>-139021.63345916205</v>
      </c>
      <c r="F981" s="79">
        <f t="shared" si="75"/>
        <v>19496.99058401495</v>
      </c>
      <c r="G981" s="79">
        <f t="shared" si="76"/>
        <v>80977.74647889292</v>
      </c>
      <c r="I981" s="113">
        <f t="shared" si="77"/>
        <v>-38546.89639625419</v>
      </c>
    </row>
    <row r="982" spans="1:9" ht="12.75">
      <c r="A982" s="16">
        <v>932</v>
      </c>
      <c r="B982" s="109">
        <f ca="1" t="shared" si="78"/>
        <v>-0.15197693489923503</v>
      </c>
      <c r="C982" s="109">
        <f ca="1" t="shared" si="78"/>
        <v>-0.8058674610750076</v>
      </c>
      <c r="D982" s="109">
        <f ca="1" t="shared" si="78"/>
        <v>1.443142576668905</v>
      </c>
      <c r="E982" s="79">
        <f t="shared" si="74"/>
        <v>-11398.270117442627</v>
      </c>
      <c r="F982" s="79">
        <f t="shared" si="75"/>
        <v>-24548.16143169895</v>
      </c>
      <c r="G982" s="79">
        <f t="shared" si="76"/>
        <v>32280.504177832117</v>
      </c>
      <c r="I982" s="113">
        <f t="shared" si="77"/>
        <v>-3665.927371309459</v>
      </c>
    </row>
    <row r="983" spans="1:9" ht="12.75">
      <c r="A983" s="16">
        <v>933</v>
      </c>
      <c r="B983" s="109">
        <f ca="1" t="shared" si="78"/>
        <v>-1.335218317376035</v>
      </c>
      <c r="C983" s="109">
        <f ca="1" t="shared" si="78"/>
        <v>0.7869357181253109</v>
      </c>
      <c r="D983" s="109">
        <f ca="1" t="shared" si="78"/>
        <v>-2.193658785521939</v>
      </c>
      <c r="E983" s="79">
        <f t="shared" si="74"/>
        <v>-100141.37380320263</v>
      </c>
      <c r="F983" s="79">
        <f t="shared" si="75"/>
        <v>12844.279600943013</v>
      </c>
      <c r="G983" s="79">
        <f t="shared" si="76"/>
        <v>-115813.19582937252</v>
      </c>
      <c r="I983" s="113">
        <f t="shared" si="77"/>
        <v>-203110.29003163212</v>
      </c>
    </row>
    <row r="984" spans="1:9" ht="12.75">
      <c r="A984" s="16">
        <v>934</v>
      </c>
      <c r="B984" s="109">
        <f ca="1" t="shared" si="78"/>
        <v>0.8912223027512098</v>
      </c>
      <c r="C984" s="109">
        <f ca="1" t="shared" si="78"/>
        <v>1.2291566501382114</v>
      </c>
      <c r="D984" s="109">
        <f ca="1" t="shared" si="78"/>
        <v>1.1441956032021303</v>
      </c>
      <c r="E984" s="79">
        <f t="shared" si="74"/>
        <v>66841.67270634073</v>
      </c>
      <c r="F984" s="79">
        <f t="shared" si="75"/>
        <v>42387.941539624495</v>
      </c>
      <c r="G984" s="79">
        <f t="shared" si="76"/>
        <v>175632.7944546691</v>
      </c>
      <c r="I984" s="113">
        <f t="shared" si="77"/>
        <v>284862.4087006344</v>
      </c>
    </row>
    <row r="985" spans="1:9" ht="12.75">
      <c r="A985" s="16">
        <v>935</v>
      </c>
      <c r="B985" s="109">
        <f ca="1" t="shared" si="78"/>
        <v>0.05035913957803173</v>
      </c>
      <c r="C985" s="109">
        <f ca="1" t="shared" si="78"/>
        <v>0.4699240062489791</v>
      </c>
      <c r="D985" s="109">
        <f ca="1" t="shared" si="78"/>
        <v>-0.736395720623704</v>
      </c>
      <c r="E985" s="79">
        <f t="shared" si="74"/>
        <v>3776.9354683523798</v>
      </c>
      <c r="F985" s="79">
        <f t="shared" si="75"/>
        <v>14027.752423225485</v>
      </c>
      <c r="G985" s="79">
        <f t="shared" si="76"/>
        <v>-13157.226177329096</v>
      </c>
      <c r="I985" s="113">
        <f t="shared" si="77"/>
        <v>4647.46171424877</v>
      </c>
    </row>
    <row r="986" spans="1:9" ht="12.75">
      <c r="A986" s="16">
        <v>936</v>
      </c>
      <c r="B986" s="109">
        <f ca="1" t="shared" si="78"/>
        <v>0.9333648659046223</v>
      </c>
      <c r="C986" s="109">
        <f ca="1" t="shared" si="78"/>
        <v>-0.4953037901424948</v>
      </c>
      <c r="D986" s="109">
        <f ca="1" t="shared" si="78"/>
        <v>-1.1084520785120553</v>
      </c>
      <c r="E986" s="79">
        <f t="shared" si="74"/>
        <v>70002.36494284667</v>
      </c>
      <c r="F986" s="79">
        <f t="shared" si="75"/>
        <v>-7387.038484730052</v>
      </c>
      <c r="G986" s="79">
        <f t="shared" si="76"/>
        <v>-80561.9203431084</v>
      </c>
      <c r="I986" s="113">
        <f t="shared" si="77"/>
        <v>-17946.59388499178</v>
      </c>
    </row>
    <row r="987" spans="1:9" ht="12.75">
      <c r="A987" s="16">
        <v>937</v>
      </c>
      <c r="B987" s="109">
        <f ca="1" t="shared" si="78"/>
        <v>-0.7963665346126616</v>
      </c>
      <c r="C987" s="109">
        <f ca="1" t="shared" si="78"/>
        <v>0.6539471477111185</v>
      </c>
      <c r="D987" s="109">
        <f ca="1" t="shared" si="78"/>
        <v>-2.9295422666470223</v>
      </c>
      <c r="E987" s="79">
        <f t="shared" si="74"/>
        <v>-59727.49009594962</v>
      </c>
      <c r="F987" s="79">
        <f t="shared" si="75"/>
        <v>13022.699083292566</v>
      </c>
      <c r="G987" s="79">
        <f t="shared" si="76"/>
        <v>-158005.83023951156</v>
      </c>
      <c r="I987" s="113">
        <f t="shared" si="77"/>
        <v>-204710.6212521686</v>
      </c>
    </row>
    <row r="988" spans="1:9" ht="12.75">
      <c r="A988" s="16">
        <v>938</v>
      </c>
      <c r="B988" s="109">
        <f ca="1" t="shared" si="78"/>
        <v>0.6680502113014135</v>
      </c>
      <c r="C988" s="109">
        <f ca="1" t="shared" si="78"/>
        <v>-0.8326650815540924</v>
      </c>
      <c r="D988" s="109">
        <f ca="1" t="shared" si="78"/>
        <v>1.0054399556227636</v>
      </c>
      <c r="E988" s="79">
        <f t="shared" si="74"/>
        <v>50103.76584760601</v>
      </c>
      <c r="F988" s="79">
        <f t="shared" si="75"/>
        <v>-19176.358368945203</v>
      </c>
      <c r="G988" s="79">
        <f t="shared" si="76"/>
        <v>22576.07167631718</v>
      </c>
      <c r="I988" s="113">
        <f t="shared" si="77"/>
        <v>53503.47915497799</v>
      </c>
    </row>
    <row r="989" spans="1:9" ht="12.75">
      <c r="A989" s="16">
        <v>939</v>
      </c>
      <c r="B989" s="109">
        <f ca="1" t="shared" si="78"/>
        <v>-1.264312869256118</v>
      </c>
      <c r="C989" s="109">
        <f ca="1" t="shared" si="78"/>
        <v>1.0965272490119742</v>
      </c>
      <c r="D989" s="109">
        <f ca="1" t="shared" si="78"/>
        <v>-0.23240643248837356</v>
      </c>
      <c r="E989" s="79">
        <f t="shared" si="74"/>
        <v>-94823.46519420885</v>
      </c>
      <c r="F989" s="79">
        <f t="shared" si="75"/>
        <v>22368.891786224187</v>
      </c>
      <c r="G989" s="79">
        <f t="shared" si="76"/>
        <v>29404.301652312162</v>
      </c>
      <c r="I989" s="113">
        <f t="shared" si="77"/>
        <v>-43050.2717556725</v>
      </c>
    </row>
    <row r="990" spans="1:9" ht="12.75">
      <c r="A990" s="16">
        <v>940</v>
      </c>
      <c r="B990" s="109">
        <f ca="1" t="shared" si="78"/>
        <v>-0.16046564520848627</v>
      </c>
      <c r="C990" s="109">
        <f ca="1" t="shared" si="78"/>
        <v>-1.5846475894498608</v>
      </c>
      <c r="D990" s="109">
        <f ca="1" t="shared" si="78"/>
        <v>0.5674567732431672</v>
      </c>
      <c r="E990" s="79">
        <f t="shared" si="74"/>
        <v>-12034.92339063647</v>
      </c>
      <c r="F990" s="79">
        <f t="shared" si="75"/>
        <v>-47233.345265666445</v>
      </c>
      <c r="G990" s="79">
        <f t="shared" si="76"/>
        <v>-75215.7574491638</v>
      </c>
      <c r="I990" s="113">
        <f t="shared" si="77"/>
        <v>-134484.0261054667</v>
      </c>
    </row>
    <row r="991" spans="1:9" ht="12.75">
      <c r="A991" s="16">
        <v>941</v>
      </c>
      <c r="B991" s="109">
        <f ca="1" t="shared" si="78"/>
        <v>-0.6060897764935615</v>
      </c>
      <c r="C991" s="109">
        <f ca="1" t="shared" si="78"/>
        <v>-0.9792925271977677</v>
      </c>
      <c r="D991" s="109">
        <f ca="1" t="shared" si="78"/>
        <v>-2.5777161212483426</v>
      </c>
      <c r="E991" s="79">
        <f t="shared" si="74"/>
        <v>-45456.73323701711</v>
      </c>
      <c r="F991" s="79">
        <f t="shared" si="75"/>
        <v>-32991.55069046918</v>
      </c>
      <c r="G991" s="79">
        <f t="shared" si="76"/>
        <v>-241654.0268707225</v>
      </c>
      <c r="I991" s="113">
        <f t="shared" si="77"/>
        <v>-320102.3107982088</v>
      </c>
    </row>
    <row r="992" spans="1:9" ht="12.75">
      <c r="A992" s="16">
        <v>942</v>
      </c>
      <c r="B992" s="109">
        <f ca="1" t="shared" si="78"/>
        <v>-1.1333305638020743</v>
      </c>
      <c r="C992" s="109">
        <f ca="1" t="shared" si="78"/>
        <v>0.39581589286656294</v>
      </c>
      <c r="D992" s="109">
        <f ca="1" t="shared" si="78"/>
        <v>-0.29102577862245926</v>
      </c>
      <c r="E992" s="79">
        <f t="shared" si="74"/>
        <v>-84999.79228515558</v>
      </c>
      <c r="F992" s="79">
        <f t="shared" si="75"/>
        <v>2997.4334807575724</v>
      </c>
      <c r="G992" s="79">
        <f t="shared" si="76"/>
        <v>-18416.832579575934</v>
      </c>
      <c r="I992" s="113">
        <f t="shared" si="77"/>
        <v>-100419.19138397394</v>
      </c>
    </row>
    <row r="993" spans="1:9" ht="12.75">
      <c r="A993" s="16">
        <v>943</v>
      </c>
      <c r="B993" s="109">
        <f ca="1" t="shared" si="78"/>
        <v>0.8062269830027562</v>
      </c>
      <c r="C993" s="109">
        <f ca="1" t="shared" si="78"/>
        <v>-1.8008767074166951</v>
      </c>
      <c r="D993" s="109">
        <f ca="1" t="shared" si="78"/>
        <v>0.3589780404760039</v>
      </c>
      <c r="E993" s="79">
        <f t="shared" si="74"/>
        <v>60467.023725206716</v>
      </c>
      <c r="F993" s="79">
        <f t="shared" si="75"/>
        <v>-46264.03885046213</v>
      </c>
      <c r="G993" s="79">
        <f t="shared" si="76"/>
        <v>-79879.98868345503</v>
      </c>
      <c r="I993" s="113">
        <f t="shared" si="77"/>
        <v>-65677.00380871043</v>
      </c>
    </row>
    <row r="994" spans="1:9" ht="12.75">
      <c r="A994" s="16">
        <v>944</v>
      </c>
      <c r="B994" s="109">
        <f ca="1" t="shared" si="78"/>
        <v>0.09117469717611895</v>
      </c>
      <c r="C994" s="109">
        <f ca="1" t="shared" si="78"/>
        <v>-0.7423207532764027</v>
      </c>
      <c r="D994" s="109">
        <f ca="1" t="shared" si="78"/>
        <v>1.7207392826116834</v>
      </c>
      <c r="E994" s="79">
        <f t="shared" si="74"/>
        <v>6838.102288208921</v>
      </c>
      <c r="F994" s="79">
        <f t="shared" si="75"/>
        <v>-20878.6591335565</v>
      </c>
      <c r="G994" s="79">
        <f t="shared" si="76"/>
        <v>59701.833978903014</v>
      </c>
      <c r="I994" s="113">
        <f t="shared" si="77"/>
        <v>45661.277133555435</v>
      </c>
    </row>
    <row r="995" spans="1:9" ht="12.75">
      <c r="A995" s="16">
        <v>945</v>
      </c>
      <c r="B995" s="109">
        <f ca="1" t="shared" si="78"/>
        <v>-0.7179722812024836</v>
      </c>
      <c r="C995" s="109">
        <f ca="1" t="shared" si="78"/>
        <v>-1.214150865532551</v>
      </c>
      <c r="D995" s="109">
        <f ca="1" t="shared" si="78"/>
        <v>0.004530869498927968</v>
      </c>
      <c r="E995" s="79">
        <f t="shared" si="74"/>
        <v>-53847.92109018627</v>
      </c>
      <c r="F995" s="79">
        <f t="shared" si="75"/>
        <v>-40652.687723950316</v>
      </c>
      <c r="G995" s="79">
        <f t="shared" si="76"/>
        <v>-98668.38717970581</v>
      </c>
      <c r="I995" s="113">
        <f t="shared" si="77"/>
        <v>-193168.9959938424</v>
      </c>
    </row>
    <row r="996" spans="1:9" ht="12.75">
      <c r="A996" s="16">
        <v>946</v>
      </c>
      <c r="B996" s="109">
        <f ca="1" t="shared" si="78"/>
        <v>0.7544231481587071</v>
      </c>
      <c r="C996" s="109">
        <f ca="1" t="shared" si="78"/>
        <v>0.8737494804651973</v>
      </c>
      <c r="D996" s="109">
        <f ca="1" t="shared" si="78"/>
        <v>-0.9402287387196007</v>
      </c>
      <c r="E996" s="79">
        <f t="shared" si="74"/>
        <v>56581.73611190304</v>
      </c>
      <c r="F996" s="79">
        <f t="shared" si="75"/>
        <v>31038.302510683494</v>
      </c>
      <c r="G996" s="79">
        <f t="shared" si="76"/>
        <v>18057.087985062724</v>
      </c>
      <c r="I996" s="113">
        <f t="shared" si="77"/>
        <v>105677.12660764926</v>
      </c>
    </row>
    <row r="997" spans="1:9" ht="12.75">
      <c r="A997" s="16">
        <v>947</v>
      </c>
      <c r="B997" s="109">
        <f ca="1" t="shared" si="78"/>
        <v>-0.9011964562709012</v>
      </c>
      <c r="C997" s="109">
        <f ca="1" t="shared" si="78"/>
        <v>0.3799750210445553</v>
      </c>
      <c r="D997" s="109">
        <f ca="1" t="shared" si="78"/>
        <v>0.006785474421475859</v>
      </c>
      <c r="E997" s="79">
        <f t="shared" si="74"/>
        <v>-67589.7342203176</v>
      </c>
      <c r="F997" s="79">
        <f t="shared" si="75"/>
        <v>4278.3035415710565</v>
      </c>
      <c r="G997" s="79">
        <f t="shared" si="76"/>
        <v>4651.934880398237</v>
      </c>
      <c r="I997" s="113">
        <f t="shared" si="77"/>
        <v>-58659.495798348304</v>
      </c>
    </row>
    <row r="998" spans="1:9" ht="12.75">
      <c r="A998" s="16">
        <v>948</v>
      </c>
      <c r="B998" s="109">
        <f ca="1" t="shared" si="78"/>
        <v>0.7530299069880593</v>
      </c>
      <c r="C998" s="109">
        <f ca="1" t="shared" si="78"/>
        <v>0.5497263541833091</v>
      </c>
      <c r="D998" s="109">
        <f ca="1" t="shared" si="78"/>
        <v>2.766301291165913</v>
      </c>
      <c r="E998" s="79">
        <f t="shared" si="74"/>
        <v>56477.24302410444</v>
      </c>
      <c r="F998" s="79">
        <f t="shared" si="75"/>
        <v>21615.831912835016</v>
      </c>
      <c r="G998" s="79">
        <f t="shared" si="76"/>
        <v>227961.18664027762</v>
      </c>
      <c r="I998" s="113">
        <f t="shared" si="77"/>
        <v>306054.2615772171</v>
      </c>
    </row>
    <row r="999" spans="1:9" ht="12.75">
      <c r="A999" s="16">
        <v>949</v>
      </c>
      <c r="B999" s="109">
        <f ca="1" t="shared" si="78"/>
        <v>1.2456734333678683</v>
      </c>
      <c r="C999" s="109">
        <f ca="1" t="shared" si="78"/>
        <v>0.22805920534453517</v>
      </c>
      <c r="D999" s="109">
        <f ca="1" t="shared" si="78"/>
        <v>0.6225472378934862</v>
      </c>
      <c r="E999" s="79">
        <f aca="true" t="shared" si="79" ref="E999:E1015">B999*$F$22</f>
        <v>93425.50750259012</v>
      </c>
      <c r="F999" s="79">
        <f aca="true" t="shared" si="80" ref="F999:F1015">B999*$F$23+C999*$G$23</f>
        <v>15967.072032124128</v>
      </c>
      <c r="G999" s="79">
        <f aca="true" t="shared" si="81" ref="G999:G1015">B999*$F$24+C999*$G$24+D999*$H$24</f>
        <v>83900.37698330102</v>
      </c>
      <c r="I999" s="113">
        <f aca="true" t="shared" si="82" ref="I999:I1015">SUM(E999:G999)</f>
        <v>193292.95651801524</v>
      </c>
    </row>
    <row r="1000" spans="1:9" ht="12.75">
      <c r="A1000" s="16">
        <v>950</v>
      </c>
      <c r="B1000" s="109">
        <f aca="true" ca="1" t="shared" si="83" ref="B1000:D1016">NORMSINV(RAND())</f>
        <v>0.09912974378373815</v>
      </c>
      <c r="C1000" s="109">
        <f ca="1" t="shared" si="83"/>
        <v>2.259327953218926</v>
      </c>
      <c r="D1000" s="109">
        <f ca="1" t="shared" si="83"/>
        <v>0.09722999272093244</v>
      </c>
      <c r="E1000" s="79">
        <f t="shared" si="79"/>
        <v>7434.730783780361</v>
      </c>
      <c r="F1000" s="79">
        <f t="shared" si="80"/>
        <v>66371.01960166146</v>
      </c>
      <c r="G1000" s="79">
        <f t="shared" si="81"/>
        <v>160836.51694079713</v>
      </c>
      <c r="I1000" s="113">
        <f t="shared" si="82"/>
        <v>234642.26732623897</v>
      </c>
    </row>
    <row r="1001" spans="1:9" ht="12.75">
      <c r="A1001" s="16">
        <v>951</v>
      </c>
      <c r="B1001" s="109">
        <f ca="1" t="shared" si="83"/>
        <v>0.21252147146563544</v>
      </c>
      <c r="C1001" s="109">
        <f ca="1" t="shared" si="83"/>
        <v>-0.3691363266005696</v>
      </c>
      <c r="D1001" s="109">
        <f ca="1" t="shared" si="83"/>
        <v>0.07949751236068353</v>
      </c>
      <c r="E1001" s="79">
        <f t="shared" si="79"/>
        <v>15939.110359922657</v>
      </c>
      <c r="F1001" s="79">
        <f t="shared" si="80"/>
        <v>-9128.530304539145</v>
      </c>
      <c r="G1001" s="79">
        <f t="shared" si="81"/>
        <v>-14880.99803335681</v>
      </c>
      <c r="I1001" s="113">
        <f t="shared" si="82"/>
        <v>-8070.417977973297</v>
      </c>
    </row>
    <row r="1002" spans="1:9" ht="12.75">
      <c r="A1002" s="16">
        <v>952</v>
      </c>
      <c r="B1002" s="109">
        <f ca="1" t="shared" si="83"/>
        <v>-1.9533104088536621</v>
      </c>
      <c r="C1002" s="109">
        <f ca="1" t="shared" si="83"/>
        <v>2.1841614205652213</v>
      </c>
      <c r="D1002" s="109">
        <f ca="1" t="shared" si="83"/>
        <v>0.7350673519690678</v>
      </c>
      <c r="E1002" s="79">
        <f t="shared" si="79"/>
        <v>-146498.28066402467</v>
      </c>
      <c r="F1002" s="79">
        <f t="shared" si="80"/>
        <v>48794.32798818131</v>
      </c>
      <c r="G1002" s="79">
        <f t="shared" si="81"/>
        <v>146908.9609160305</v>
      </c>
      <c r="I1002" s="113">
        <f t="shared" si="82"/>
        <v>49205.00824018715</v>
      </c>
    </row>
    <row r="1003" spans="1:9" ht="12.75">
      <c r="A1003" s="16">
        <v>953</v>
      </c>
      <c r="B1003" s="109">
        <f ca="1" t="shared" si="83"/>
        <v>0.12366180974495142</v>
      </c>
      <c r="C1003" s="109">
        <f ca="1" t="shared" si="83"/>
        <v>-0.7180981437606027</v>
      </c>
      <c r="D1003" s="109">
        <f ca="1" t="shared" si="83"/>
        <v>-0.6696414141074951</v>
      </c>
      <c r="E1003" s="79">
        <f t="shared" si="79"/>
        <v>9274.635730871356</v>
      </c>
      <c r="F1003" s="79">
        <f t="shared" si="80"/>
        <v>-19931.402564867418</v>
      </c>
      <c r="G1003" s="79">
        <f t="shared" si="81"/>
        <v>-87379.08919656667</v>
      </c>
      <c r="I1003" s="113">
        <f t="shared" si="82"/>
        <v>-98035.85603056273</v>
      </c>
    </row>
    <row r="1004" spans="1:9" ht="12.75">
      <c r="A1004" s="16">
        <v>954</v>
      </c>
      <c r="B1004" s="109">
        <f ca="1" t="shared" si="83"/>
        <v>-0.74644585006352</v>
      </c>
      <c r="C1004" s="109">
        <f ca="1" t="shared" si="83"/>
        <v>-1.3719842474944972</v>
      </c>
      <c r="D1004" s="109">
        <f ca="1" t="shared" si="83"/>
        <v>-0.5414253894880534</v>
      </c>
      <c r="E1004" s="79">
        <f t="shared" si="79"/>
        <v>-55983.438754764</v>
      </c>
      <c r="F1004" s="79">
        <f t="shared" si="80"/>
        <v>-45450.88493901467</v>
      </c>
      <c r="G1004" s="79">
        <f t="shared" si="81"/>
        <v>-144133.47869614838</v>
      </c>
      <c r="I1004" s="113">
        <f t="shared" si="82"/>
        <v>-245567.80238992703</v>
      </c>
    </row>
    <row r="1005" spans="1:9" ht="12.75">
      <c r="A1005" s="16">
        <v>955</v>
      </c>
      <c r="B1005" s="109">
        <f ca="1" t="shared" si="83"/>
        <v>0.4612302392175268</v>
      </c>
      <c r="C1005" s="109">
        <f ca="1" t="shared" si="83"/>
        <v>-0.8879656315417697</v>
      </c>
      <c r="D1005" s="109">
        <f ca="1" t="shared" si="83"/>
        <v>-0.8464820076848572</v>
      </c>
      <c r="E1005" s="79">
        <f t="shared" si="79"/>
        <v>34592.26794131451</v>
      </c>
      <c r="F1005" s="79">
        <f t="shared" si="80"/>
        <v>-22333.843978112243</v>
      </c>
      <c r="G1005" s="79">
        <f t="shared" si="81"/>
        <v>-101879.17800011027</v>
      </c>
      <c r="I1005" s="113">
        <f t="shared" si="82"/>
        <v>-89620.75403690801</v>
      </c>
    </row>
    <row r="1006" spans="1:9" ht="12.75">
      <c r="A1006" s="16">
        <v>956</v>
      </c>
      <c r="B1006" s="109">
        <f ca="1" t="shared" si="83"/>
        <v>-0.5596540848276941</v>
      </c>
      <c r="C1006" s="109">
        <f ca="1" t="shared" si="83"/>
        <v>-1.2114700242193641</v>
      </c>
      <c r="D1006" s="109">
        <f ca="1" t="shared" si="83"/>
        <v>-2.071695628074962</v>
      </c>
      <c r="E1006" s="79">
        <f t="shared" si="79"/>
        <v>-41974.056362077055</v>
      </c>
      <c r="F1006" s="79">
        <f t="shared" si="80"/>
        <v>-39387.429847940904</v>
      </c>
      <c r="G1006" s="79">
        <f t="shared" si="81"/>
        <v>-224567.7573982224</v>
      </c>
      <c r="I1006" s="113">
        <f t="shared" si="82"/>
        <v>-305929.2436082404</v>
      </c>
    </row>
    <row r="1007" spans="1:9" ht="12.75">
      <c r="A1007" s="16">
        <v>957</v>
      </c>
      <c r="B1007" s="109">
        <f ca="1" t="shared" si="83"/>
        <v>-1.4283290987009516</v>
      </c>
      <c r="C1007" s="109">
        <f ca="1" t="shared" si="83"/>
        <v>-0.1960951593531573</v>
      </c>
      <c r="D1007" s="109">
        <f ca="1" t="shared" si="83"/>
        <v>0.5318233622867712</v>
      </c>
      <c r="E1007" s="79">
        <f t="shared" si="79"/>
        <v>-107124.68240257137</v>
      </c>
      <c r="F1007" s="79">
        <f t="shared" si="80"/>
        <v>-16408.517888607144</v>
      </c>
      <c r="G1007" s="79">
        <f t="shared" si="81"/>
        <v>-13891.85455025576</v>
      </c>
      <c r="I1007" s="113">
        <f t="shared" si="82"/>
        <v>-137425.05484143426</v>
      </c>
    </row>
    <row r="1008" spans="1:9" ht="12.75">
      <c r="A1008" s="16">
        <v>958</v>
      </c>
      <c r="B1008" s="109">
        <f ca="1" t="shared" si="83"/>
        <v>0.30598707212396237</v>
      </c>
      <c r="C1008" s="109">
        <f ca="1" t="shared" si="83"/>
        <v>-1.097645105646226</v>
      </c>
      <c r="D1008" s="109">
        <f ca="1" t="shared" si="83"/>
        <v>1.3075439709294976</v>
      </c>
      <c r="E1008" s="79">
        <f t="shared" si="79"/>
        <v>22949.03040929718</v>
      </c>
      <c r="F1008" s="79">
        <f t="shared" si="80"/>
        <v>-29588.80606567464</v>
      </c>
      <c r="G1008" s="79">
        <f t="shared" si="81"/>
        <v>14995.562555628756</v>
      </c>
      <c r="I1008" s="113">
        <f t="shared" si="82"/>
        <v>8355.786899251296</v>
      </c>
    </row>
    <row r="1009" spans="1:9" ht="12.75">
      <c r="A1009" s="16">
        <v>959</v>
      </c>
      <c r="B1009" s="109">
        <f ca="1" t="shared" si="83"/>
        <v>-1.225704008943071</v>
      </c>
      <c r="C1009" s="109">
        <f ca="1" t="shared" si="83"/>
        <v>0.04969968194981553</v>
      </c>
      <c r="D1009" s="109">
        <f ca="1" t="shared" si="83"/>
        <v>0.9817181834586879</v>
      </c>
      <c r="E1009" s="79">
        <f t="shared" si="79"/>
        <v>-91927.80067073033</v>
      </c>
      <c r="F1009" s="79">
        <f t="shared" si="80"/>
        <v>-7749.134763297227</v>
      </c>
      <c r="G1009" s="79">
        <f t="shared" si="81"/>
        <v>35635.36723986404</v>
      </c>
      <c r="I1009" s="113">
        <f t="shared" si="82"/>
        <v>-64041.56819416352</v>
      </c>
    </row>
    <row r="1010" spans="1:9" ht="12.75">
      <c r="A1010" s="16">
        <v>960</v>
      </c>
      <c r="B1010" s="109">
        <f ca="1" t="shared" si="83"/>
        <v>-0.8372814404666562</v>
      </c>
      <c r="C1010" s="109">
        <f ca="1" t="shared" si="83"/>
        <v>0.48224043557660456</v>
      </c>
      <c r="D1010" s="109">
        <f ca="1" t="shared" si="83"/>
        <v>-0.5799729718078444</v>
      </c>
      <c r="E1010" s="79">
        <f t="shared" si="79"/>
        <v>-62796.10803499921</v>
      </c>
      <c r="F1010" s="79">
        <f t="shared" si="80"/>
        <v>7728.208015420081</v>
      </c>
      <c r="G1010" s="79">
        <f t="shared" si="81"/>
        <v>-23625.73624427303</v>
      </c>
      <c r="I1010" s="113">
        <f t="shared" si="82"/>
        <v>-78693.63626385215</v>
      </c>
    </row>
    <row r="1011" spans="1:9" ht="12.75">
      <c r="A1011" s="16">
        <v>961</v>
      </c>
      <c r="B1011" s="109">
        <f ca="1" t="shared" si="83"/>
        <v>-0.17242939530021967</v>
      </c>
      <c r="C1011" s="109">
        <f ca="1" t="shared" si="83"/>
        <v>1.7764506558970763</v>
      </c>
      <c r="D1011" s="109">
        <f ca="1" t="shared" si="83"/>
        <v>1.2495745828469138</v>
      </c>
      <c r="E1011" s="79">
        <f t="shared" si="79"/>
        <v>-12932.204647516475</v>
      </c>
      <c r="F1011" s="79">
        <f t="shared" si="80"/>
        <v>50308.008077613</v>
      </c>
      <c r="G1011" s="79">
        <f t="shared" si="81"/>
        <v>193878.53720731317</v>
      </c>
      <c r="I1011" s="113">
        <f t="shared" si="82"/>
        <v>231254.3406374097</v>
      </c>
    </row>
    <row r="1012" spans="1:9" ht="12.75">
      <c r="A1012" s="16">
        <v>962</v>
      </c>
      <c r="B1012" s="109">
        <f ca="1" t="shared" si="83"/>
        <v>-0.07029425979261827</v>
      </c>
      <c r="C1012" s="109">
        <f ca="1" t="shared" si="83"/>
        <v>-0.46216095918710043</v>
      </c>
      <c r="D1012" s="109">
        <f ca="1" t="shared" si="83"/>
        <v>-0.8772114963105051</v>
      </c>
      <c r="E1012" s="79">
        <f t="shared" si="79"/>
        <v>-5272.069484446371</v>
      </c>
      <c r="F1012" s="79">
        <f t="shared" si="80"/>
        <v>-13951.76968493628</v>
      </c>
      <c r="G1012" s="79">
        <f t="shared" si="81"/>
        <v>-87702.180091944</v>
      </c>
      <c r="I1012" s="113">
        <f t="shared" si="82"/>
        <v>-106926.01926132664</v>
      </c>
    </row>
    <row r="1013" spans="1:9" ht="12.75">
      <c r="A1013" s="16">
        <v>963</v>
      </c>
      <c r="B1013" s="109">
        <f ca="1" t="shared" si="83"/>
        <v>-1.340316036024328</v>
      </c>
      <c r="C1013" s="109">
        <f ca="1" t="shared" si="83"/>
        <v>1.3416427829892608</v>
      </c>
      <c r="D1013" s="109">
        <f ca="1" t="shared" si="83"/>
        <v>-0.25222934825682963</v>
      </c>
      <c r="E1013" s="79">
        <f t="shared" si="79"/>
        <v>-100523.7027018246</v>
      </c>
      <c r="F1013" s="79">
        <f t="shared" si="80"/>
        <v>28918.830892893384</v>
      </c>
      <c r="G1013" s="79">
        <f t="shared" si="81"/>
        <v>42893.70354779787</v>
      </c>
      <c r="I1013" s="113">
        <f t="shared" si="82"/>
        <v>-28711.168261133345</v>
      </c>
    </row>
    <row r="1014" spans="1:9" ht="12.75">
      <c r="A1014" s="16">
        <v>964</v>
      </c>
      <c r="B1014" s="109">
        <f ca="1" t="shared" si="83"/>
        <v>-0.2593335850723739</v>
      </c>
      <c r="C1014" s="109">
        <f ca="1" t="shared" si="83"/>
        <v>0.1414489026857662</v>
      </c>
      <c r="D1014" s="109">
        <f ca="1" t="shared" si="83"/>
        <v>-0.29926356917034425</v>
      </c>
      <c r="E1014" s="79">
        <f t="shared" si="79"/>
        <v>-19450.018880428044</v>
      </c>
      <c r="F1014" s="79">
        <f t="shared" si="80"/>
        <v>2163.7174452668414</v>
      </c>
      <c r="G1014" s="79">
        <f t="shared" si="81"/>
        <v>-15332.756158606913</v>
      </c>
      <c r="I1014" s="113">
        <f t="shared" si="82"/>
        <v>-32619.057593768117</v>
      </c>
    </row>
    <row r="1015" spans="1:9" ht="12.75">
      <c r="A1015" s="16">
        <v>965</v>
      </c>
      <c r="B1015" s="109">
        <f ca="1" t="shared" si="83"/>
        <v>-1.0372750194673688</v>
      </c>
      <c r="C1015" s="109">
        <f ca="1" t="shared" si="83"/>
        <v>0.7372495652786852</v>
      </c>
      <c r="D1015" s="109">
        <f ca="1" t="shared" si="83"/>
        <v>0.26577360131558136</v>
      </c>
      <c r="E1015" s="79">
        <f t="shared" si="79"/>
        <v>-77795.62646005266</v>
      </c>
      <c r="F1015" s="79">
        <f t="shared" si="80"/>
        <v>13635.602016417277</v>
      </c>
      <c r="G1015" s="79">
        <f t="shared" si="81"/>
        <v>41716.0818166808</v>
      </c>
      <c r="I1015" s="113">
        <f t="shared" si="82"/>
        <v>-22443.94262695458</v>
      </c>
    </row>
    <row r="1016" spans="1:9" ht="12.75">
      <c r="A1016" s="16">
        <v>966</v>
      </c>
      <c r="B1016" s="109">
        <f ca="1" t="shared" si="83"/>
        <v>1.0103249985390823</v>
      </c>
      <c r="C1016" s="109">
        <f ca="1" t="shared" si="83"/>
        <v>-0.02215516469762372</v>
      </c>
      <c r="D1016" s="109">
        <f ca="1" t="shared" si="83"/>
        <v>1.7105948267166475</v>
      </c>
      <c r="E1016" s="79">
        <f aca="true" t="shared" si="84" ref="E1016:E1050">B1016*$F$22</f>
        <v>75774.37489043118</v>
      </c>
      <c r="F1016" s="79">
        <f aca="true" t="shared" si="85" ref="F1016:F1050">B1016*$F$23+C1016*$G$23</f>
        <v>6933.888109745274</v>
      </c>
      <c r="G1016" s="79">
        <f aca="true" t="shared" si="86" ref="G1016:G1050">B1016*$F$24+C1016*$G$24+D1016*$H$24</f>
        <v>129475.63413809198</v>
      </c>
      <c r="I1016" s="113">
        <f aca="true" t="shared" si="87" ref="I1016:I1050">SUM(E1016:G1016)</f>
        <v>212183.89713826842</v>
      </c>
    </row>
    <row r="1017" spans="1:9" ht="12.75">
      <c r="A1017" s="16">
        <v>967</v>
      </c>
      <c r="B1017" s="109">
        <f aca="true" ca="1" t="shared" si="88" ref="B1017:D1050">NORMSINV(RAND())</f>
        <v>-0.7502840540151117</v>
      </c>
      <c r="C1017" s="109">
        <f ca="1" t="shared" si="88"/>
        <v>-1.0164758628512827</v>
      </c>
      <c r="D1017" s="109">
        <f ca="1" t="shared" si="88"/>
        <v>-1.0690228357949256</v>
      </c>
      <c r="E1017" s="79">
        <f t="shared" si="84"/>
        <v>-56271.304051133375</v>
      </c>
      <c r="F1017" s="79">
        <f t="shared" si="85"/>
        <v>-35153.08606994958</v>
      </c>
      <c r="G1017" s="79">
        <f t="shared" si="86"/>
        <v>-153238.18991005776</v>
      </c>
      <c r="I1017" s="113">
        <f t="shared" si="87"/>
        <v>-244662.5800311407</v>
      </c>
    </row>
    <row r="1018" spans="1:9" ht="12.75">
      <c r="A1018" s="16">
        <v>968</v>
      </c>
      <c r="B1018" s="109">
        <f ca="1" t="shared" si="88"/>
        <v>0.2707792699442467</v>
      </c>
      <c r="C1018" s="109">
        <f ca="1" t="shared" si="88"/>
        <v>0.9151459600907115</v>
      </c>
      <c r="D1018" s="109">
        <f ca="1" t="shared" si="88"/>
        <v>0.7826109205441549</v>
      </c>
      <c r="E1018" s="79">
        <f t="shared" si="84"/>
        <v>20308.445245818504</v>
      </c>
      <c r="F1018" s="79">
        <f t="shared" si="85"/>
        <v>28613.432495434274</v>
      </c>
      <c r="G1018" s="79">
        <f t="shared" si="86"/>
        <v>117103.55402654882</v>
      </c>
      <c r="I1018" s="113">
        <f t="shared" si="87"/>
        <v>166025.4317678016</v>
      </c>
    </row>
    <row r="1019" spans="1:9" ht="12.75">
      <c r="A1019" s="16">
        <v>969</v>
      </c>
      <c r="B1019" s="109">
        <f ca="1" t="shared" si="88"/>
        <v>-0.8142886640529885</v>
      </c>
      <c r="C1019" s="109">
        <f ca="1" t="shared" si="88"/>
        <v>1.4535043092547322</v>
      </c>
      <c r="D1019" s="109">
        <f ca="1" t="shared" si="88"/>
        <v>2.159764106774956</v>
      </c>
      <c r="E1019" s="79">
        <f t="shared" si="84"/>
        <v>-61071.649803974135</v>
      </c>
      <c r="F1019" s="79">
        <f t="shared" si="85"/>
        <v>36113.31989498479</v>
      </c>
      <c r="G1019" s="79">
        <f t="shared" si="86"/>
        <v>213770.4172475229</v>
      </c>
      <c r="I1019" s="113">
        <f t="shared" si="87"/>
        <v>188812.08733853357</v>
      </c>
    </row>
    <row r="1020" spans="1:9" ht="12.75">
      <c r="A1020" s="16">
        <v>970</v>
      </c>
      <c r="B1020" s="109">
        <f ca="1" t="shared" si="88"/>
        <v>-0.6913573075788808</v>
      </c>
      <c r="C1020" s="109">
        <f ca="1" t="shared" si="88"/>
        <v>0.8458947544822502</v>
      </c>
      <c r="D1020" s="109">
        <f ca="1" t="shared" si="88"/>
        <v>-1.047799485373675</v>
      </c>
      <c r="E1020" s="79">
        <f t="shared" si="84"/>
        <v>-51851.79806841606</v>
      </c>
      <c r="F1020" s="79">
        <f t="shared" si="85"/>
        <v>19385.842418813143</v>
      </c>
      <c r="G1020" s="79">
        <f t="shared" si="86"/>
        <v>-24886.238107126337</v>
      </c>
      <c r="I1020" s="113">
        <f t="shared" si="87"/>
        <v>-57352.19375672925</v>
      </c>
    </row>
    <row r="1021" spans="1:9" ht="12.75">
      <c r="A1021" s="16">
        <v>971</v>
      </c>
      <c r="B1021" s="109">
        <f ca="1" t="shared" si="88"/>
        <v>-2.0009086499346305</v>
      </c>
      <c r="C1021" s="109">
        <f ca="1" t="shared" si="88"/>
        <v>-0.08571652184966275</v>
      </c>
      <c r="D1021" s="109">
        <f ca="1" t="shared" si="88"/>
        <v>1.2067910495029306</v>
      </c>
      <c r="E1021" s="79">
        <f t="shared" si="84"/>
        <v>-150068.14874509728</v>
      </c>
      <c r="F1021" s="79">
        <f t="shared" si="85"/>
        <v>-17496.654836648988</v>
      </c>
      <c r="G1021" s="79">
        <f t="shared" si="86"/>
        <v>22165.134501178407</v>
      </c>
      <c r="I1021" s="113">
        <f t="shared" si="87"/>
        <v>-145399.66908056787</v>
      </c>
    </row>
    <row r="1022" spans="1:9" ht="12.75">
      <c r="A1022" s="16">
        <v>972</v>
      </c>
      <c r="B1022" s="109">
        <f ca="1" t="shared" si="88"/>
        <v>0.7741912663854549</v>
      </c>
      <c r="C1022" s="109">
        <f ca="1" t="shared" si="88"/>
        <v>1.092869086137259</v>
      </c>
      <c r="D1022" s="109">
        <f ca="1" t="shared" si="88"/>
        <v>-0.7121351688627997</v>
      </c>
      <c r="E1022" s="79">
        <f t="shared" si="84"/>
        <v>58064.34497890912</v>
      </c>
      <c r="F1022" s="79">
        <f t="shared" si="85"/>
        <v>37551.41277434984</v>
      </c>
      <c r="G1022" s="79">
        <f t="shared" si="86"/>
        <v>47571.38455234502</v>
      </c>
      <c r="I1022" s="113">
        <f t="shared" si="87"/>
        <v>143187.14230560398</v>
      </c>
    </row>
    <row r="1023" spans="1:9" ht="12.75">
      <c r="A1023" s="16">
        <v>973</v>
      </c>
      <c r="B1023" s="109">
        <f ca="1" t="shared" si="88"/>
        <v>-1.6346973342920217</v>
      </c>
      <c r="C1023" s="109">
        <f ca="1" t="shared" si="88"/>
        <v>0.9110436657566419</v>
      </c>
      <c r="D1023" s="109">
        <f ca="1" t="shared" si="88"/>
        <v>-0.24982539500597156</v>
      </c>
      <c r="E1023" s="79">
        <f t="shared" si="84"/>
        <v>-122602.30007190163</v>
      </c>
      <c r="F1023" s="79">
        <f t="shared" si="85"/>
        <v>14203.197081384067</v>
      </c>
      <c r="G1023" s="79">
        <f t="shared" si="86"/>
        <v>7006.652004887994</v>
      </c>
      <c r="I1023" s="113">
        <f t="shared" si="87"/>
        <v>-101392.45098562958</v>
      </c>
    </row>
    <row r="1024" spans="1:9" ht="12.75">
      <c r="A1024" s="16">
        <v>974</v>
      </c>
      <c r="B1024" s="109">
        <f ca="1" t="shared" si="88"/>
        <v>1.4774380826208136</v>
      </c>
      <c r="C1024" s="109">
        <f ca="1" t="shared" si="88"/>
        <v>0.4283508925445273</v>
      </c>
      <c r="D1024" s="109">
        <f ca="1" t="shared" si="88"/>
        <v>0.26746374561353925</v>
      </c>
      <c r="E1024" s="79">
        <f t="shared" si="84"/>
        <v>110807.85619656101</v>
      </c>
      <c r="F1024" s="79">
        <f t="shared" si="85"/>
        <v>23523.254668341382</v>
      </c>
      <c r="G1024" s="79">
        <f t="shared" si="86"/>
        <v>80709.62081623077</v>
      </c>
      <c r="I1024" s="113">
        <f t="shared" si="87"/>
        <v>215040.73168113315</v>
      </c>
    </row>
    <row r="1025" spans="1:9" ht="12.75">
      <c r="A1025" s="16">
        <v>975</v>
      </c>
      <c r="B1025" s="109">
        <f ca="1" t="shared" si="88"/>
        <v>-0.21719126865396227</v>
      </c>
      <c r="C1025" s="109">
        <f ca="1" t="shared" si="88"/>
        <v>-0.6596283865117682</v>
      </c>
      <c r="D1025" s="109">
        <f ca="1" t="shared" si="88"/>
        <v>-0.0650683928524585</v>
      </c>
      <c r="E1025" s="79">
        <f t="shared" si="84"/>
        <v>-16289.34514904717</v>
      </c>
      <c r="F1025" s="79">
        <f t="shared" si="85"/>
        <v>-20789.407682247827</v>
      </c>
      <c r="G1025" s="79">
        <f t="shared" si="86"/>
        <v>-53722.32890294185</v>
      </c>
      <c r="I1025" s="113">
        <f t="shared" si="87"/>
        <v>-90801.08173423685</v>
      </c>
    </row>
    <row r="1026" spans="1:9" ht="12.75">
      <c r="A1026" s="16">
        <v>976</v>
      </c>
      <c r="B1026" s="109">
        <f ca="1" t="shared" si="88"/>
        <v>1.0861473068475123</v>
      </c>
      <c r="C1026" s="109">
        <f ca="1" t="shared" si="88"/>
        <v>-0.3843070833786094</v>
      </c>
      <c r="D1026" s="109">
        <f ca="1" t="shared" si="88"/>
        <v>0.4641229156524981</v>
      </c>
      <c r="E1026" s="79">
        <f t="shared" si="84"/>
        <v>81461.04801356341</v>
      </c>
      <c r="F1026" s="79">
        <f t="shared" si="85"/>
        <v>-3017.0072018054043</v>
      </c>
      <c r="G1026" s="79">
        <f t="shared" si="86"/>
        <v>28897.466854278937</v>
      </c>
      <c r="I1026" s="113">
        <f t="shared" si="87"/>
        <v>107341.50766603695</v>
      </c>
    </row>
    <row r="1027" spans="1:9" ht="12.75">
      <c r="A1027" s="16">
        <v>977</v>
      </c>
      <c r="B1027" s="109">
        <f ca="1" t="shared" si="88"/>
        <v>-1.2553113105879392</v>
      </c>
      <c r="C1027" s="109">
        <f ca="1" t="shared" si="88"/>
        <v>-0.5263125974068827</v>
      </c>
      <c r="D1027" s="109">
        <f ca="1" t="shared" si="88"/>
        <v>0.6426283013944836</v>
      </c>
      <c r="E1027" s="79">
        <f t="shared" si="84"/>
        <v>-94148.34829409544</v>
      </c>
      <c r="F1027" s="79">
        <f t="shared" si="85"/>
        <v>-24702.834264329736</v>
      </c>
      <c r="G1027" s="79">
        <f t="shared" si="86"/>
        <v>-25127.95068045541</v>
      </c>
      <c r="I1027" s="113">
        <f t="shared" si="87"/>
        <v>-143979.1332388806</v>
      </c>
    </row>
    <row r="1028" spans="1:9" ht="12.75">
      <c r="A1028" s="16">
        <v>978</v>
      </c>
      <c r="B1028" s="109">
        <f ca="1" t="shared" si="88"/>
        <v>-0.6284577184278799</v>
      </c>
      <c r="C1028" s="109">
        <f ca="1" t="shared" si="88"/>
        <v>-0.46338292461635866</v>
      </c>
      <c r="D1028" s="109">
        <f ca="1" t="shared" si="88"/>
        <v>1.1433219860926553</v>
      </c>
      <c r="E1028" s="79">
        <f t="shared" si="84"/>
        <v>-47134.328882090995</v>
      </c>
      <c r="F1028" s="79">
        <f t="shared" si="85"/>
        <v>-18173.49051287943</v>
      </c>
      <c r="G1028" s="79">
        <f t="shared" si="86"/>
        <v>25316.4179060303</v>
      </c>
      <c r="I1028" s="113">
        <f t="shared" si="87"/>
        <v>-39991.40148894013</v>
      </c>
    </row>
    <row r="1029" spans="1:9" ht="12.75">
      <c r="A1029" s="16">
        <v>979</v>
      </c>
      <c r="B1029" s="109">
        <f ca="1" t="shared" si="88"/>
        <v>1.161087239696999</v>
      </c>
      <c r="C1029" s="109">
        <f ca="1" t="shared" si="88"/>
        <v>1.3034154273713905</v>
      </c>
      <c r="D1029" s="109">
        <f ca="1" t="shared" si="88"/>
        <v>-0.031501756785843923</v>
      </c>
      <c r="E1029" s="79">
        <f t="shared" si="84"/>
        <v>87081.54297727492</v>
      </c>
      <c r="F1029" s="79">
        <f t="shared" si="85"/>
        <v>46568.95112322163</v>
      </c>
      <c r="G1029" s="79">
        <f t="shared" si="86"/>
        <v>113526.99115709633</v>
      </c>
      <c r="I1029" s="113">
        <f t="shared" si="87"/>
        <v>247177.48525759287</v>
      </c>
    </row>
    <row r="1030" spans="1:9" ht="12.75">
      <c r="A1030" s="16">
        <v>980</v>
      </c>
      <c r="B1030" s="109">
        <f ca="1" t="shared" si="88"/>
        <v>-2.0662514984858076</v>
      </c>
      <c r="C1030" s="109">
        <f ca="1" t="shared" si="88"/>
        <v>1.963001216844158</v>
      </c>
      <c r="D1030" s="109">
        <f ca="1" t="shared" si="88"/>
        <v>0.8892962104531421</v>
      </c>
      <c r="E1030" s="79">
        <f t="shared" si="84"/>
        <v>-154968.86238643556</v>
      </c>
      <c r="F1030" s="79">
        <f t="shared" si="85"/>
        <v>41523.146422023834</v>
      </c>
      <c r="G1030" s="79">
        <f t="shared" si="86"/>
        <v>138953.32498917126</v>
      </c>
      <c r="I1030" s="113">
        <f t="shared" si="87"/>
        <v>25507.609024759528</v>
      </c>
    </row>
    <row r="1031" spans="1:9" ht="12.75">
      <c r="A1031" s="16">
        <v>981</v>
      </c>
      <c r="B1031" s="109">
        <f ca="1" t="shared" si="88"/>
        <v>0.12360557955950102</v>
      </c>
      <c r="C1031" s="109">
        <f ca="1" t="shared" si="88"/>
        <v>-0.1587057618686416</v>
      </c>
      <c r="D1031" s="109">
        <f ca="1" t="shared" si="88"/>
        <v>-0.14232657758181283</v>
      </c>
      <c r="E1031" s="79">
        <f t="shared" si="84"/>
        <v>9270.418466962577</v>
      </c>
      <c r="F1031" s="79">
        <f t="shared" si="85"/>
        <v>-3682.9439482868097</v>
      </c>
      <c r="G1031" s="79">
        <f t="shared" si="86"/>
        <v>-16670.407152837608</v>
      </c>
      <c r="I1031" s="113">
        <f t="shared" si="87"/>
        <v>-11082.93263416184</v>
      </c>
    </row>
    <row r="1032" spans="1:9" ht="12.75">
      <c r="A1032" s="16">
        <v>982</v>
      </c>
      <c r="B1032" s="109">
        <f ca="1" t="shared" si="88"/>
        <v>0.3233144327014992</v>
      </c>
      <c r="C1032" s="109">
        <f ca="1" t="shared" si="88"/>
        <v>1.2240620419918415</v>
      </c>
      <c r="D1032" s="109">
        <f ca="1" t="shared" si="88"/>
        <v>-0.7827592304267967</v>
      </c>
      <c r="E1032" s="79">
        <f t="shared" si="84"/>
        <v>24248.582452612438</v>
      </c>
      <c r="F1032" s="79">
        <f t="shared" si="85"/>
        <v>37980.64752045409</v>
      </c>
      <c r="G1032" s="79">
        <f t="shared" si="86"/>
        <v>41296.01710078173</v>
      </c>
      <c r="I1032" s="113">
        <f t="shared" si="87"/>
        <v>103525.24707384827</v>
      </c>
    </row>
    <row r="1033" spans="1:9" ht="12.75">
      <c r="A1033" s="16">
        <v>983</v>
      </c>
      <c r="B1033" s="109">
        <f ca="1" t="shared" si="88"/>
        <v>-0.49884481764914435</v>
      </c>
      <c r="C1033" s="109">
        <f ca="1" t="shared" si="88"/>
        <v>-0.5691835192333781</v>
      </c>
      <c r="D1033" s="109">
        <f ca="1" t="shared" si="88"/>
        <v>-0.7355217847825526</v>
      </c>
      <c r="E1033" s="79">
        <f t="shared" si="84"/>
        <v>-37413.36132368583</v>
      </c>
      <c r="F1033" s="79">
        <f t="shared" si="85"/>
        <v>-20274.623314318098</v>
      </c>
      <c r="G1033" s="79">
        <f t="shared" si="86"/>
        <v>-96238.60409418266</v>
      </c>
      <c r="I1033" s="113">
        <f t="shared" si="87"/>
        <v>-153926.5887321866</v>
      </c>
    </row>
    <row r="1034" spans="1:9" ht="12.75">
      <c r="A1034" s="16">
        <v>984</v>
      </c>
      <c r="B1034" s="109">
        <f ca="1" t="shared" si="88"/>
        <v>1.1316575145973706</v>
      </c>
      <c r="C1034" s="109">
        <f ca="1" t="shared" si="88"/>
        <v>-0.08135648158693706</v>
      </c>
      <c r="D1034" s="109">
        <f ca="1" t="shared" si="88"/>
        <v>-0.09242207499717009</v>
      </c>
      <c r="E1034" s="79">
        <f t="shared" si="84"/>
        <v>84874.31359480279</v>
      </c>
      <c r="F1034" s="79">
        <f t="shared" si="85"/>
        <v>6124.239122288496</v>
      </c>
      <c r="G1034" s="79">
        <f t="shared" si="86"/>
        <v>15609.240939826068</v>
      </c>
      <c r="I1034" s="113">
        <f t="shared" si="87"/>
        <v>106607.79365691735</v>
      </c>
    </row>
    <row r="1035" spans="1:9" ht="12.75">
      <c r="A1035" s="16">
        <v>985</v>
      </c>
      <c r="B1035" s="109">
        <f ca="1" t="shared" si="88"/>
        <v>-0.804163147173266</v>
      </c>
      <c r="C1035" s="109">
        <f ca="1" t="shared" si="88"/>
        <v>-1.1218983020866706</v>
      </c>
      <c r="D1035" s="109">
        <f ca="1" t="shared" si="88"/>
        <v>0.08622049067698823</v>
      </c>
      <c r="E1035" s="79">
        <f t="shared" si="84"/>
        <v>-60312.236037994946</v>
      </c>
      <c r="F1035" s="79">
        <f t="shared" si="85"/>
        <v>-38619.424404699894</v>
      </c>
      <c r="G1035" s="79">
        <f t="shared" si="86"/>
        <v>-89383.97766895838</v>
      </c>
      <c r="I1035" s="113">
        <f t="shared" si="87"/>
        <v>-188315.6381116532</v>
      </c>
    </row>
    <row r="1036" spans="1:9" ht="12.75">
      <c r="A1036" s="16">
        <v>986</v>
      </c>
      <c r="B1036" s="109">
        <f ca="1" t="shared" si="88"/>
        <v>-0.6411136045314643</v>
      </c>
      <c r="C1036" s="109">
        <f ca="1" t="shared" si="88"/>
        <v>0.2676599418039385</v>
      </c>
      <c r="D1036" s="109">
        <f ca="1" t="shared" si="88"/>
        <v>0.16858514615902603</v>
      </c>
      <c r="E1036" s="79">
        <f t="shared" si="84"/>
        <v>-48083.52033985982</v>
      </c>
      <c r="F1036" s="79">
        <f t="shared" si="85"/>
        <v>2966.4666939152694</v>
      </c>
      <c r="G1036" s="79">
        <f t="shared" si="86"/>
        <v>13371.159994193886</v>
      </c>
      <c r="I1036" s="113">
        <f t="shared" si="87"/>
        <v>-31745.893651750666</v>
      </c>
    </row>
    <row r="1037" spans="1:9" ht="12.75">
      <c r="A1037" s="16">
        <v>987</v>
      </c>
      <c r="B1037" s="109">
        <f ca="1" t="shared" si="88"/>
        <v>0.6211783784549552</v>
      </c>
      <c r="C1037" s="109">
        <f ca="1" t="shared" si="88"/>
        <v>-1.6291439793131528</v>
      </c>
      <c r="D1037" s="109">
        <f ca="1" t="shared" si="88"/>
        <v>-1.0375235281922195</v>
      </c>
      <c r="E1037" s="79">
        <f t="shared" si="84"/>
        <v>46588.378384121635</v>
      </c>
      <c r="F1037" s="79">
        <f t="shared" si="85"/>
        <v>-42663.51841499225</v>
      </c>
      <c r="G1037" s="79">
        <f t="shared" si="86"/>
        <v>-160023.29270004798</v>
      </c>
      <c r="I1037" s="113">
        <f t="shared" si="87"/>
        <v>-156098.4327309186</v>
      </c>
    </row>
    <row r="1038" spans="1:9" ht="12.75">
      <c r="A1038" s="16">
        <v>988</v>
      </c>
      <c r="B1038" s="109">
        <f ca="1" t="shared" si="88"/>
        <v>-0.4678682725294451</v>
      </c>
      <c r="C1038" s="109">
        <f ca="1" t="shared" si="88"/>
        <v>-1.5863514282365974</v>
      </c>
      <c r="D1038" s="109">
        <f ca="1" t="shared" si="88"/>
        <v>-0.6184335319407821</v>
      </c>
      <c r="E1038" s="79">
        <f t="shared" si="84"/>
        <v>-35090.12043970838</v>
      </c>
      <c r="F1038" s="79">
        <f t="shared" si="85"/>
        <v>-49588.35701491603</v>
      </c>
      <c r="G1038" s="79">
        <f t="shared" si="86"/>
        <v>-156793.11534432028</v>
      </c>
      <c r="I1038" s="113">
        <f t="shared" si="87"/>
        <v>-241471.59279894468</v>
      </c>
    </row>
    <row r="1039" spans="1:9" ht="12.75">
      <c r="A1039" s="16">
        <v>989</v>
      </c>
      <c r="B1039" s="109">
        <f ca="1" t="shared" si="88"/>
        <v>-0.13504180861204085</v>
      </c>
      <c r="C1039" s="109">
        <f ca="1" t="shared" si="88"/>
        <v>0.2228201765953226</v>
      </c>
      <c r="D1039" s="109">
        <f ca="1" t="shared" si="88"/>
        <v>0.7613748866227286</v>
      </c>
      <c r="E1039" s="79">
        <f t="shared" si="84"/>
        <v>-10128.135645903063</v>
      </c>
      <c r="F1039" s="79">
        <f t="shared" si="85"/>
        <v>5459.527684054794</v>
      </c>
      <c r="G1039" s="79">
        <f t="shared" si="86"/>
        <v>59436.81103176072</v>
      </c>
      <c r="I1039" s="113">
        <f t="shared" si="87"/>
        <v>54768.20306991245</v>
      </c>
    </row>
    <row r="1040" spans="1:9" ht="12.75">
      <c r="A1040" s="16">
        <v>990</v>
      </c>
      <c r="B1040" s="109">
        <f ca="1" t="shared" si="88"/>
        <v>1.100486867479653</v>
      </c>
      <c r="C1040" s="109">
        <f ca="1" t="shared" si="88"/>
        <v>-1.33505501270484</v>
      </c>
      <c r="D1040" s="109">
        <f ca="1" t="shared" si="88"/>
        <v>-0.28460583476729007</v>
      </c>
      <c r="E1040" s="79">
        <f t="shared" si="84"/>
        <v>82536.51506097398</v>
      </c>
      <c r="F1040" s="79">
        <f t="shared" si="85"/>
        <v>-30526.19222247693</v>
      </c>
      <c r="G1040" s="79">
        <f t="shared" si="86"/>
        <v>-81717.1489390897</v>
      </c>
      <c r="I1040" s="113">
        <f t="shared" si="87"/>
        <v>-29706.826100592654</v>
      </c>
    </row>
    <row r="1041" spans="1:9" ht="12.75">
      <c r="A1041" s="16">
        <v>991</v>
      </c>
      <c r="B1041" s="109">
        <f ca="1" t="shared" si="88"/>
        <v>-0.5596890362958831</v>
      </c>
      <c r="C1041" s="109">
        <f ca="1" t="shared" si="88"/>
        <v>-0.49941649543774336</v>
      </c>
      <c r="D1041" s="109">
        <f ca="1" t="shared" si="88"/>
        <v>-0.09978491542898277</v>
      </c>
      <c r="E1041" s="79">
        <f t="shared" si="84"/>
        <v>-41976.67772219123</v>
      </c>
      <c r="F1041" s="79">
        <f t="shared" si="85"/>
        <v>-18704.40604460652</v>
      </c>
      <c r="G1041" s="79">
        <f t="shared" si="86"/>
        <v>-53220.69952205763</v>
      </c>
      <c r="I1041" s="113">
        <f t="shared" si="87"/>
        <v>-113901.78328885537</v>
      </c>
    </row>
    <row r="1042" spans="1:9" ht="12.75">
      <c r="A1042" s="16">
        <v>992</v>
      </c>
      <c r="B1042" s="109">
        <f ca="1" t="shared" si="88"/>
        <v>2.006051234709531</v>
      </c>
      <c r="C1042" s="109">
        <f ca="1" t="shared" si="88"/>
        <v>1.3203041343488557</v>
      </c>
      <c r="D1042" s="109">
        <f ca="1" t="shared" si="88"/>
        <v>0.6063357800542237</v>
      </c>
      <c r="E1042" s="79">
        <f t="shared" si="84"/>
        <v>150453.84260321484</v>
      </c>
      <c r="F1042" s="79">
        <f t="shared" si="85"/>
        <v>53396.75369228587</v>
      </c>
      <c r="G1042" s="79">
        <f t="shared" si="86"/>
        <v>174622.33121958235</v>
      </c>
      <c r="I1042" s="113">
        <f t="shared" si="87"/>
        <v>378472.92751508305</v>
      </c>
    </row>
    <row r="1043" spans="1:9" ht="12.75">
      <c r="A1043" s="16">
        <v>993</v>
      </c>
      <c r="B1043" s="109">
        <f ca="1" t="shared" si="88"/>
        <v>0.051749818899138794</v>
      </c>
      <c r="C1043" s="109">
        <f ca="1" t="shared" si="88"/>
        <v>0.10026197542314552</v>
      </c>
      <c r="D1043" s="109">
        <f ca="1" t="shared" si="88"/>
        <v>-0.43260004264066443</v>
      </c>
      <c r="E1043" s="79">
        <f t="shared" si="84"/>
        <v>3881.2364174354097</v>
      </c>
      <c r="F1043" s="79">
        <f t="shared" si="85"/>
        <v>3300.470849781291</v>
      </c>
      <c r="G1043" s="79">
        <f t="shared" si="86"/>
        <v>-19061.184412292245</v>
      </c>
      <c r="I1043" s="113">
        <f t="shared" si="87"/>
        <v>-11879.477145075543</v>
      </c>
    </row>
    <row r="1044" spans="1:9" ht="12.75">
      <c r="A1044" s="16">
        <v>994</v>
      </c>
      <c r="B1044" s="109">
        <f ca="1" t="shared" si="88"/>
        <v>-0.8208490673281268</v>
      </c>
      <c r="C1044" s="109">
        <f ca="1" t="shared" si="88"/>
        <v>-0.28032533561738915</v>
      </c>
      <c r="D1044" s="109">
        <f ca="1" t="shared" si="88"/>
        <v>-0.7470766420831829</v>
      </c>
      <c r="E1044" s="79">
        <f t="shared" si="84"/>
        <v>-61563.68004960951</v>
      </c>
      <c r="F1044" s="79">
        <f t="shared" si="85"/>
        <v>-14299.0831777071</v>
      </c>
      <c r="G1044" s="79">
        <f t="shared" si="86"/>
        <v>-85124.03438231503</v>
      </c>
      <c r="I1044" s="113">
        <f t="shared" si="87"/>
        <v>-160986.79760963164</v>
      </c>
    </row>
    <row r="1045" spans="1:9" ht="12.75">
      <c r="A1045" s="16">
        <v>995</v>
      </c>
      <c r="B1045" s="109">
        <f ca="1" t="shared" si="88"/>
        <v>2.022673279908825</v>
      </c>
      <c r="C1045" s="109">
        <f ca="1" t="shared" si="88"/>
        <v>0.35675733524035935</v>
      </c>
      <c r="D1045" s="109">
        <f ca="1" t="shared" si="88"/>
        <v>-0.7173614198416416</v>
      </c>
      <c r="E1045" s="79">
        <f t="shared" si="84"/>
        <v>151700.4959931619</v>
      </c>
      <c r="F1045" s="79">
        <f t="shared" si="85"/>
        <v>25532.913734490554</v>
      </c>
      <c r="G1045" s="79">
        <f t="shared" si="86"/>
        <v>27241.979497340137</v>
      </c>
      <c r="I1045" s="113">
        <f t="shared" si="87"/>
        <v>204475.38922499257</v>
      </c>
    </row>
    <row r="1046" spans="1:9" ht="12.75">
      <c r="A1046" s="16">
        <v>996</v>
      </c>
      <c r="B1046" s="109">
        <f ca="1" t="shared" si="88"/>
        <v>2.172419858933293</v>
      </c>
      <c r="C1046" s="109">
        <f ca="1" t="shared" si="88"/>
        <v>0.32515186101517435</v>
      </c>
      <c r="D1046" s="109">
        <f ca="1" t="shared" si="88"/>
        <v>-0.8282473459132378</v>
      </c>
      <c r="E1046" s="79">
        <f t="shared" si="84"/>
        <v>162931.48941999697</v>
      </c>
      <c r="F1046" s="79">
        <f t="shared" si="85"/>
        <v>25737.95701225059</v>
      </c>
      <c r="G1046" s="79">
        <f t="shared" si="86"/>
        <v>21732.09554913659</v>
      </c>
      <c r="I1046" s="113">
        <f t="shared" si="87"/>
        <v>210401.54198138416</v>
      </c>
    </row>
    <row r="1047" spans="1:9" ht="12.75">
      <c r="A1047" s="16">
        <v>997</v>
      </c>
      <c r="B1047" s="109">
        <f ca="1" t="shared" si="88"/>
        <v>-0.15525304336468115</v>
      </c>
      <c r="C1047" s="109">
        <f ca="1" t="shared" si="88"/>
        <v>0.9143677553794969</v>
      </c>
      <c r="D1047" s="109">
        <f ca="1" t="shared" si="88"/>
        <v>0.012794205591610066</v>
      </c>
      <c r="E1047" s="79">
        <f t="shared" si="84"/>
        <v>-11643.978252351086</v>
      </c>
      <c r="F1047" s="79">
        <f t="shared" si="85"/>
        <v>25395.58534146876</v>
      </c>
      <c r="G1047" s="79">
        <f t="shared" si="86"/>
        <v>58791.030184475894</v>
      </c>
      <c r="I1047" s="113">
        <f t="shared" si="87"/>
        <v>72542.63727359357</v>
      </c>
    </row>
    <row r="1048" spans="1:9" ht="12.75">
      <c r="A1048" s="16">
        <v>998</v>
      </c>
      <c r="B1048" s="109">
        <f ca="1" t="shared" si="88"/>
        <v>0.21765459645244511</v>
      </c>
      <c r="C1048" s="109">
        <f ca="1" t="shared" si="88"/>
        <v>1.2026791660015834</v>
      </c>
      <c r="D1048" s="109">
        <f ca="1" t="shared" si="88"/>
        <v>0.7795252195463271</v>
      </c>
      <c r="E1048" s="79">
        <f t="shared" si="84"/>
        <v>16324.094733933383</v>
      </c>
      <c r="F1048" s="79">
        <f t="shared" si="85"/>
        <v>36567.08232905402</v>
      </c>
      <c r="G1048" s="79">
        <f t="shared" si="86"/>
        <v>135044.27073094144</v>
      </c>
      <c r="I1048" s="113">
        <f t="shared" si="87"/>
        <v>187935.44779392885</v>
      </c>
    </row>
    <row r="1049" spans="1:9" ht="12.75">
      <c r="A1049" s="16">
        <v>999</v>
      </c>
      <c r="B1049" s="109">
        <f ca="1" t="shared" si="88"/>
        <v>-0.4570177420983882</v>
      </c>
      <c r="C1049" s="109">
        <f ca="1" t="shared" si="88"/>
        <v>-0.5098703503657722</v>
      </c>
      <c r="D1049" s="109">
        <f ca="1" t="shared" si="88"/>
        <v>-0.900127525480571</v>
      </c>
      <c r="E1049" s="79">
        <f t="shared" si="84"/>
        <v>-34276.33065737911</v>
      </c>
      <c r="F1049" s="79">
        <f t="shared" si="85"/>
        <v>-18238.02838342474</v>
      </c>
      <c r="G1049" s="79">
        <f t="shared" si="86"/>
        <v>-101538.16584423895</v>
      </c>
      <c r="I1049" s="113">
        <f t="shared" si="87"/>
        <v>-154052.5248850428</v>
      </c>
    </row>
    <row r="1050" spans="1:9" ht="12.75">
      <c r="A1050" s="16">
        <v>1000</v>
      </c>
      <c r="B1050" s="109">
        <f ca="1" t="shared" si="88"/>
        <v>0.4956163636719705</v>
      </c>
      <c r="C1050" s="109">
        <f ca="1" t="shared" si="88"/>
        <v>0.9758573584755492</v>
      </c>
      <c r="D1050" s="109">
        <f ca="1" t="shared" si="88"/>
        <v>-1.6126918047793417</v>
      </c>
      <c r="E1050" s="79">
        <f t="shared" si="84"/>
        <v>37171.22727539779</v>
      </c>
      <c r="F1050" s="79">
        <f t="shared" si="85"/>
        <v>32063.217459913005</v>
      </c>
      <c r="G1050" s="79">
        <f t="shared" si="86"/>
        <v>-23255.5327583803</v>
      </c>
      <c r="I1050" s="113">
        <f t="shared" si="87"/>
        <v>45978.911976930496</v>
      </c>
    </row>
    <row r="1051" spans="1:9" ht="12.75">
      <c r="A1051" s="16"/>
      <c r="B1051" s="110"/>
      <c r="C1051" s="110"/>
      <c r="D1051" s="110"/>
      <c r="E1051" s="79"/>
      <c r="F1051" s="79"/>
      <c r="G1051" s="79"/>
      <c r="I1051" s="113"/>
    </row>
    <row r="1052" spans="1:9" ht="12.75">
      <c r="A1052" s="16"/>
      <c r="B1052" s="110"/>
      <c r="C1052" s="110"/>
      <c r="D1052" s="110"/>
      <c r="E1052" s="79"/>
      <c r="F1052" s="79"/>
      <c r="G1052" s="79"/>
      <c r="I1052" s="113"/>
    </row>
    <row r="1053" spans="1:9" ht="12.75">
      <c r="A1053" s="16"/>
      <c r="B1053" s="110"/>
      <c r="C1053" s="110"/>
      <c r="D1053" s="110"/>
      <c r="E1053" s="79"/>
      <c r="F1053" s="79"/>
      <c r="G1053" s="79"/>
      <c r="I1053" s="113"/>
    </row>
    <row r="1054" spans="1:9" ht="12.75">
      <c r="A1054" s="16"/>
      <c r="B1054" s="110"/>
      <c r="C1054" s="110"/>
      <c r="D1054" s="110"/>
      <c r="E1054" s="79"/>
      <c r="F1054" s="79"/>
      <c r="G1054" s="79"/>
      <c r="I1054" s="113"/>
    </row>
    <row r="1055" spans="1:9" ht="12.75">
      <c r="A1055" s="16"/>
      <c r="B1055" s="110"/>
      <c r="C1055" s="110"/>
      <c r="D1055" s="110"/>
      <c r="E1055" s="79"/>
      <c r="F1055" s="79"/>
      <c r="G1055" s="79"/>
      <c r="I1055" s="113"/>
    </row>
    <row r="1056" spans="1:9" ht="12.75">
      <c r="A1056" s="16"/>
      <c r="B1056" s="110"/>
      <c r="C1056" s="110"/>
      <c r="D1056" s="110"/>
      <c r="E1056" s="79"/>
      <c r="F1056" s="79"/>
      <c r="G1056" s="79"/>
      <c r="I1056" s="113"/>
    </row>
    <row r="1057" spans="1:9" ht="12.75">
      <c r="A1057" s="16"/>
      <c r="B1057" s="110"/>
      <c r="C1057" s="110"/>
      <c r="D1057" s="110"/>
      <c r="E1057" s="79"/>
      <c r="F1057" s="79"/>
      <c r="G1057" s="79"/>
      <c r="I1057" s="113"/>
    </row>
    <row r="1058" spans="1:9" ht="12.75">
      <c r="A1058" s="16"/>
      <c r="B1058" s="110"/>
      <c r="C1058" s="110"/>
      <c r="D1058" s="110"/>
      <c r="E1058" s="79"/>
      <c r="F1058" s="79"/>
      <c r="G1058" s="79"/>
      <c r="I1058" s="113"/>
    </row>
    <row r="1059" spans="1:9" ht="12.75">
      <c r="A1059" s="16"/>
      <c r="B1059" s="110"/>
      <c r="C1059" s="110"/>
      <c r="D1059" s="110"/>
      <c r="E1059" s="79"/>
      <c r="F1059" s="79"/>
      <c r="G1059" s="79"/>
      <c r="I1059" s="113"/>
    </row>
    <row r="1060" spans="1:9" ht="12.75">
      <c r="A1060" s="16"/>
      <c r="B1060" s="110"/>
      <c r="C1060" s="110"/>
      <c r="D1060" s="110"/>
      <c r="E1060" s="79"/>
      <c r="F1060" s="79"/>
      <c r="G1060" s="79"/>
      <c r="I1060" s="113"/>
    </row>
    <row r="1061" spans="1:9" ht="12.75">
      <c r="A1061" s="16"/>
      <c r="B1061" s="110"/>
      <c r="C1061" s="110"/>
      <c r="D1061" s="110"/>
      <c r="E1061" s="79"/>
      <c r="F1061" s="79"/>
      <c r="G1061" s="79"/>
      <c r="I1061" s="113"/>
    </row>
    <row r="1062" spans="1:9" ht="12.75">
      <c r="A1062" s="16"/>
      <c r="B1062" s="110"/>
      <c r="C1062" s="110"/>
      <c r="D1062" s="110"/>
      <c r="E1062" s="79"/>
      <c r="F1062" s="79"/>
      <c r="G1062" s="79"/>
      <c r="I1062" s="113"/>
    </row>
    <row r="1063" spans="1:9" ht="12.75">
      <c r="A1063" s="16"/>
      <c r="B1063" s="110"/>
      <c r="C1063" s="110"/>
      <c r="D1063" s="110"/>
      <c r="E1063" s="79"/>
      <c r="F1063" s="79"/>
      <c r="G1063" s="79"/>
      <c r="I1063" s="113"/>
    </row>
    <row r="1064" spans="1:9" ht="12.75">
      <c r="A1064" s="16"/>
      <c r="B1064" s="110"/>
      <c r="C1064" s="110"/>
      <c r="D1064" s="110"/>
      <c r="E1064" s="79"/>
      <c r="F1064" s="79"/>
      <c r="G1064" s="79"/>
      <c r="I1064" s="113"/>
    </row>
    <row r="1065" spans="1:9" ht="12.75">
      <c r="A1065" s="16"/>
      <c r="B1065" s="110"/>
      <c r="C1065" s="110"/>
      <c r="D1065" s="110"/>
      <c r="E1065" s="79"/>
      <c r="F1065" s="79"/>
      <c r="G1065" s="79"/>
      <c r="I1065" s="113"/>
    </row>
    <row r="1066" spans="1:9" ht="12.75">
      <c r="A1066" s="16"/>
      <c r="B1066" s="110"/>
      <c r="C1066" s="110"/>
      <c r="D1066" s="110"/>
      <c r="E1066" s="79"/>
      <c r="F1066" s="79"/>
      <c r="G1066" s="79"/>
      <c r="I1066" s="113"/>
    </row>
    <row r="1067" spans="1:9" ht="12.75">
      <c r="A1067" s="16"/>
      <c r="B1067" s="110"/>
      <c r="C1067" s="110"/>
      <c r="D1067" s="110"/>
      <c r="E1067" s="79"/>
      <c r="F1067" s="79"/>
      <c r="G1067" s="79"/>
      <c r="I1067" s="113"/>
    </row>
    <row r="1068" spans="1:9" ht="12.75">
      <c r="A1068" s="16"/>
      <c r="B1068" s="110"/>
      <c r="C1068" s="110"/>
      <c r="D1068" s="110"/>
      <c r="E1068" s="79"/>
      <c r="F1068" s="79"/>
      <c r="G1068" s="79"/>
      <c r="I1068" s="113"/>
    </row>
    <row r="1069" spans="1:9" ht="12.75">
      <c r="A1069" s="16"/>
      <c r="B1069" s="110"/>
      <c r="C1069" s="110"/>
      <c r="D1069" s="110"/>
      <c r="E1069" s="79"/>
      <c r="F1069" s="79"/>
      <c r="G1069" s="79"/>
      <c r="I1069" s="113"/>
    </row>
    <row r="1070" spans="1:9" ht="12.75">
      <c r="A1070" s="16"/>
      <c r="B1070" s="110"/>
      <c r="C1070" s="110"/>
      <c r="D1070" s="110"/>
      <c r="E1070" s="79"/>
      <c r="F1070" s="79"/>
      <c r="G1070" s="79"/>
      <c r="I1070" s="113"/>
    </row>
    <row r="1071" spans="1:9" ht="12.75">
      <c r="A1071" s="16"/>
      <c r="B1071" s="110"/>
      <c r="C1071" s="110"/>
      <c r="D1071" s="110"/>
      <c r="E1071" s="79"/>
      <c r="F1071" s="79"/>
      <c r="G1071" s="79"/>
      <c r="I1071" s="113"/>
    </row>
    <row r="1072" spans="1:9" ht="12.75">
      <c r="A1072" s="16"/>
      <c r="B1072" s="110"/>
      <c r="C1072" s="110"/>
      <c r="D1072" s="110"/>
      <c r="E1072" s="79"/>
      <c r="F1072" s="79"/>
      <c r="G1072" s="79"/>
      <c r="I1072" s="113"/>
    </row>
    <row r="1073" spans="1:9" ht="12.75">
      <c r="A1073" s="16"/>
      <c r="B1073" s="110"/>
      <c r="C1073" s="110"/>
      <c r="D1073" s="110"/>
      <c r="E1073" s="79"/>
      <c r="F1073" s="79"/>
      <c r="G1073" s="79"/>
      <c r="I1073" s="113"/>
    </row>
    <row r="1074" spans="1:9" ht="12.75">
      <c r="A1074" s="16"/>
      <c r="B1074" s="110"/>
      <c r="C1074" s="110"/>
      <c r="D1074" s="110"/>
      <c r="E1074" s="79"/>
      <c r="F1074" s="79"/>
      <c r="G1074" s="79"/>
      <c r="I1074" s="113"/>
    </row>
    <row r="1075" spans="1:9" ht="12.75">
      <c r="A1075" s="16"/>
      <c r="B1075" s="110"/>
      <c r="C1075" s="110"/>
      <c r="D1075" s="110"/>
      <c r="E1075" s="79"/>
      <c r="F1075" s="79"/>
      <c r="G1075" s="79"/>
      <c r="I1075" s="113"/>
    </row>
    <row r="1076" spans="1:9" ht="12.75">
      <c r="A1076" s="16"/>
      <c r="B1076" s="110"/>
      <c r="C1076" s="110"/>
      <c r="D1076" s="110"/>
      <c r="E1076" s="79"/>
      <c r="F1076" s="79"/>
      <c r="G1076" s="79"/>
      <c r="I1076" s="113"/>
    </row>
    <row r="1077" spans="1:9" ht="12.75">
      <c r="A1077" s="16"/>
      <c r="B1077" s="110"/>
      <c r="C1077" s="110"/>
      <c r="D1077" s="110"/>
      <c r="E1077" s="79"/>
      <c r="F1077" s="79"/>
      <c r="G1077" s="79"/>
      <c r="I1077" s="113"/>
    </row>
    <row r="1078" spans="1:9" ht="12.75">
      <c r="A1078" s="16"/>
      <c r="B1078" s="110"/>
      <c r="C1078" s="110"/>
      <c r="D1078" s="110"/>
      <c r="E1078" s="79"/>
      <c r="F1078" s="79"/>
      <c r="G1078" s="79"/>
      <c r="I1078" s="113"/>
    </row>
    <row r="1079" spans="1:9" ht="12.75">
      <c r="A1079" s="16"/>
      <c r="B1079" s="110"/>
      <c r="C1079" s="110"/>
      <c r="D1079" s="110"/>
      <c r="E1079" s="79"/>
      <c r="F1079" s="79"/>
      <c r="G1079" s="79"/>
      <c r="I1079" s="113"/>
    </row>
    <row r="1080" spans="1:9" ht="12.75">
      <c r="A1080" s="16"/>
      <c r="B1080" s="110"/>
      <c r="C1080" s="110"/>
      <c r="D1080" s="110"/>
      <c r="E1080" s="79"/>
      <c r="F1080" s="79"/>
      <c r="G1080" s="79"/>
      <c r="I1080" s="113"/>
    </row>
    <row r="1081" spans="1:9" ht="12.75">
      <c r="A1081" s="16"/>
      <c r="B1081" s="110"/>
      <c r="C1081" s="110"/>
      <c r="D1081" s="110"/>
      <c r="E1081" s="79"/>
      <c r="F1081" s="79"/>
      <c r="G1081" s="79"/>
      <c r="I1081" s="113"/>
    </row>
    <row r="1082" spans="1:9" ht="12.75">
      <c r="A1082" s="16"/>
      <c r="B1082" s="110"/>
      <c r="C1082" s="110"/>
      <c r="D1082" s="110"/>
      <c r="E1082" s="79"/>
      <c r="F1082" s="79"/>
      <c r="G1082" s="79"/>
      <c r="I1082" s="113"/>
    </row>
    <row r="1083" spans="1:9" ht="12.75">
      <c r="A1083" s="16"/>
      <c r="B1083" s="110"/>
      <c r="C1083" s="110"/>
      <c r="D1083" s="110"/>
      <c r="E1083" s="79"/>
      <c r="F1083" s="79"/>
      <c r="G1083" s="79"/>
      <c r="I1083" s="113"/>
    </row>
    <row r="1084" spans="1:9" ht="12.75">
      <c r="A1084" s="16"/>
      <c r="B1084" s="110"/>
      <c r="C1084" s="110"/>
      <c r="D1084" s="110"/>
      <c r="E1084" s="79"/>
      <c r="F1084" s="79"/>
      <c r="G1084" s="79"/>
      <c r="I1084" s="113"/>
    </row>
    <row r="1085" spans="1:9" ht="12.75">
      <c r="A1085" s="16"/>
      <c r="B1085" s="110"/>
      <c r="C1085" s="110"/>
      <c r="D1085" s="110"/>
      <c r="E1085" s="79"/>
      <c r="F1085" s="79"/>
      <c r="G1085" s="79"/>
      <c r="I1085" s="113"/>
    </row>
    <row r="1086" spans="1:9" ht="12.75">
      <c r="A1086" s="16"/>
      <c r="B1086" s="110"/>
      <c r="C1086" s="110"/>
      <c r="D1086" s="110"/>
      <c r="E1086" s="79"/>
      <c r="F1086" s="79"/>
      <c r="G1086" s="79"/>
      <c r="I1086" s="113"/>
    </row>
    <row r="1087" spans="1:9" ht="12.75">
      <c r="A1087" s="16"/>
      <c r="B1087" s="110"/>
      <c r="C1087" s="110"/>
      <c r="D1087" s="110"/>
      <c r="E1087" s="79"/>
      <c r="F1087" s="79"/>
      <c r="G1087" s="79"/>
      <c r="I1087" s="113"/>
    </row>
    <row r="1088" spans="1:9" ht="12.75">
      <c r="A1088" s="16"/>
      <c r="B1088" s="110"/>
      <c r="C1088" s="110"/>
      <c r="D1088" s="110"/>
      <c r="E1088" s="79"/>
      <c r="F1088" s="79"/>
      <c r="G1088" s="79"/>
      <c r="I1088" s="113"/>
    </row>
    <row r="1089" spans="1:9" ht="12.75">
      <c r="A1089" s="16"/>
      <c r="B1089" s="110"/>
      <c r="C1089" s="110"/>
      <c r="D1089" s="110"/>
      <c r="E1089" s="79"/>
      <c r="F1089" s="79"/>
      <c r="G1089" s="79"/>
      <c r="I1089" s="113"/>
    </row>
    <row r="1090" spans="1:9" ht="12.75">
      <c r="A1090" s="16"/>
      <c r="B1090" s="110"/>
      <c r="C1090" s="110"/>
      <c r="D1090" s="110"/>
      <c r="E1090" s="79"/>
      <c r="F1090" s="79"/>
      <c r="G1090" s="79"/>
      <c r="I1090" s="113"/>
    </row>
    <row r="1091" spans="1:9" ht="12.75">
      <c r="A1091" s="16"/>
      <c r="B1091" s="110"/>
      <c r="C1091" s="110"/>
      <c r="D1091" s="110"/>
      <c r="E1091" s="79"/>
      <c r="F1091" s="79"/>
      <c r="G1091" s="79"/>
      <c r="I1091" s="113"/>
    </row>
    <row r="1092" spans="1:9" ht="12.75">
      <c r="A1092" s="16"/>
      <c r="B1092" s="110"/>
      <c r="C1092" s="110"/>
      <c r="D1092" s="110"/>
      <c r="E1092" s="79"/>
      <c r="F1092" s="79"/>
      <c r="G1092" s="79"/>
      <c r="I1092" s="113"/>
    </row>
    <row r="1093" spans="1:9" ht="12.75">
      <c r="A1093" s="16"/>
      <c r="B1093" s="110"/>
      <c r="C1093" s="110"/>
      <c r="D1093" s="110"/>
      <c r="E1093" s="79"/>
      <c r="F1093" s="79"/>
      <c r="G1093" s="79"/>
      <c r="I1093" s="113"/>
    </row>
    <row r="1094" spans="1:9" ht="12.75">
      <c r="A1094" s="16"/>
      <c r="B1094" s="110"/>
      <c r="C1094" s="110"/>
      <c r="D1094" s="110"/>
      <c r="E1094" s="79"/>
      <c r="F1094" s="79"/>
      <c r="G1094" s="79"/>
      <c r="I1094" s="113"/>
    </row>
    <row r="1095" spans="1:9" ht="12.75">
      <c r="A1095" s="16"/>
      <c r="B1095" s="110"/>
      <c r="C1095" s="110"/>
      <c r="D1095" s="110"/>
      <c r="E1095" s="79"/>
      <c r="F1095" s="79"/>
      <c r="G1095" s="79"/>
      <c r="I1095" s="113"/>
    </row>
    <row r="1096" spans="1:9" ht="12.75">
      <c r="A1096" s="16"/>
      <c r="B1096" s="110"/>
      <c r="C1096" s="110"/>
      <c r="D1096" s="110"/>
      <c r="E1096" s="79"/>
      <c r="F1096" s="79"/>
      <c r="G1096" s="79"/>
      <c r="I1096" s="113"/>
    </row>
    <row r="1097" spans="1:9" ht="12.75">
      <c r="A1097" s="16"/>
      <c r="B1097" s="110"/>
      <c r="C1097" s="110"/>
      <c r="D1097" s="110"/>
      <c r="E1097" s="79"/>
      <c r="F1097" s="79"/>
      <c r="G1097" s="79"/>
      <c r="I1097" s="113"/>
    </row>
    <row r="1098" spans="1:9" ht="12.75">
      <c r="A1098" s="16"/>
      <c r="B1098" s="110"/>
      <c r="C1098" s="110"/>
      <c r="D1098" s="110"/>
      <c r="E1098" s="79"/>
      <c r="F1098" s="79"/>
      <c r="G1098" s="79"/>
      <c r="I1098" s="113"/>
    </row>
    <row r="1099" spans="1:9" ht="12.75">
      <c r="A1099" s="16"/>
      <c r="B1099" s="110"/>
      <c r="C1099" s="110"/>
      <c r="D1099" s="110"/>
      <c r="E1099" s="79"/>
      <c r="F1099" s="79"/>
      <c r="G1099" s="79"/>
      <c r="I1099" s="113"/>
    </row>
    <row r="1100" spans="1:9" ht="12.75">
      <c r="A1100" s="16"/>
      <c r="B1100" s="110"/>
      <c r="C1100" s="110"/>
      <c r="D1100" s="110"/>
      <c r="E1100" s="79"/>
      <c r="F1100" s="79"/>
      <c r="G1100" s="79"/>
      <c r="I1100" s="113"/>
    </row>
    <row r="1101" spans="1:9" ht="12.75">
      <c r="A1101" s="16"/>
      <c r="B1101" s="110"/>
      <c r="C1101" s="110"/>
      <c r="D1101" s="110"/>
      <c r="E1101" s="79"/>
      <c r="F1101" s="79"/>
      <c r="G1101" s="79"/>
      <c r="I1101" s="113"/>
    </row>
    <row r="1102" spans="1:9" ht="12.75">
      <c r="A1102" s="16"/>
      <c r="B1102" s="110"/>
      <c r="C1102" s="110"/>
      <c r="D1102" s="110"/>
      <c r="E1102" s="79"/>
      <c r="F1102" s="79"/>
      <c r="G1102" s="79"/>
      <c r="I1102" s="113"/>
    </row>
    <row r="1103" spans="1:9" ht="12.75">
      <c r="A1103" s="16"/>
      <c r="B1103" s="110"/>
      <c r="C1103" s="110"/>
      <c r="D1103" s="110"/>
      <c r="E1103" s="79"/>
      <c r="F1103" s="79"/>
      <c r="G1103" s="79"/>
      <c r="I1103" s="113"/>
    </row>
    <row r="1104" spans="1:9" ht="12.75">
      <c r="A1104" s="16"/>
      <c r="B1104" s="110"/>
      <c r="C1104" s="110"/>
      <c r="D1104" s="110"/>
      <c r="E1104" s="79"/>
      <c r="F1104" s="79"/>
      <c r="G1104" s="79"/>
      <c r="I1104" s="113"/>
    </row>
    <row r="1105" spans="1:9" ht="12.75">
      <c r="A1105" s="16"/>
      <c r="B1105" s="110"/>
      <c r="C1105" s="110"/>
      <c r="D1105" s="110"/>
      <c r="E1105" s="79"/>
      <c r="F1105" s="79"/>
      <c r="G1105" s="79"/>
      <c r="I1105" s="113"/>
    </row>
    <row r="1106" spans="1:9" ht="12.75">
      <c r="A1106" s="16"/>
      <c r="B1106" s="110"/>
      <c r="C1106" s="110"/>
      <c r="D1106" s="110"/>
      <c r="E1106" s="79"/>
      <c r="F1106" s="79"/>
      <c r="G1106" s="79"/>
      <c r="I1106" s="113"/>
    </row>
    <row r="1107" spans="1:9" ht="12.75">
      <c r="A1107" s="16"/>
      <c r="B1107" s="110"/>
      <c r="C1107" s="110"/>
      <c r="D1107" s="110"/>
      <c r="E1107" s="79"/>
      <c r="F1107" s="79"/>
      <c r="G1107" s="79"/>
      <c r="I1107" s="113"/>
    </row>
    <row r="1108" spans="1:9" ht="12.75">
      <c r="A1108" s="16"/>
      <c r="B1108" s="110"/>
      <c r="C1108" s="110"/>
      <c r="D1108" s="110"/>
      <c r="E1108" s="79"/>
      <c r="F1108" s="79"/>
      <c r="G1108" s="79"/>
      <c r="I1108" s="113"/>
    </row>
    <row r="1109" spans="1:9" ht="12.75">
      <c r="A1109" s="16"/>
      <c r="B1109" s="110"/>
      <c r="C1109" s="110"/>
      <c r="D1109" s="110"/>
      <c r="E1109" s="79"/>
      <c r="F1109" s="79"/>
      <c r="G1109" s="79"/>
      <c r="I1109" s="113"/>
    </row>
    <row r="1110" spans="1:9" ht="12.75">
      <c r="A1110" s="16"/>
      <c r="B1110" s="110"/>
      <c r="C1110" s="110"/>
      <c r="D1110" s="110"/>
      <c r="E1110" s="79"/>
      <c r="F1110" s="79"/>
      <c r="G1110" s="79"/>
      <c r="I1110" s="113"/>
    </row>
    <row r="1111" spans="1:9" ht="12.75">
      <c r="A1111" s="16"/>
      <c r="B1111" s="110"/>
      <c r="C1111" s="110"/>
      <c r="D1111" s="110"/>
      <c r="E1111" s="79"/>
      <c r="F1111" s="79"/>
      <c r="G1111" s="79"/>
      <c r="I1111" s="113"/>
    </row>
    <row r="1112" spans="1:9" ht="12.75">
      <c r="A1112" s="16"/>
      <c r="B1112" s="110"/>
      <c r="C1112" s="110"/>
      <c r="D1112" s="110"/>
      <c r="E1112" s="79"/>
      <c r="F1112" s="79"/>
      <c r="G1112" s="79"/>
      <c r="I1112" s="113"/>
    </row>
    <row r="1113" spans="1:9" ht="12.75">
      <c r="A1113" s="16"/>
      <c r="B1113" s="110"/>
      <c r="C1113" s="110"/>
      <c r="D1113" s="110"/>
      <c r="E1113" s="79"/>
      <c r="F1113" s="79"/>
      <c r="G1113" s="79"/>
      <c r="I1113" s="113"/>
    </row>
    <row r="1114" spans="1:9" ht="12.75">
      <c r="A1114" s="16"/>
      <c r="B1114" s="110"/>
      <c r="C1114" s="110"/>
      <c r="D1114" s="110"/>
      <c r="E1114" s="79"/>
      <c r="F1114" s="79"/>
      <c r="G1114" s="79"/>
      <c r="I1114" s="113"/>
    </row>
    <row r="1115" spans="1:9" ht="12.75">
      <c r="A1115" s="16"/>
      <c r="B1115" s="110"/>
      <c r="C1115" s="110"/>
      <c r="D1115" s="110"/>
      <c r="E1115" s="79"/>
      <c r="F1115" s="79"/>
      <c r="G1115" s="79"/>
      <c r="I1115" s="113"/>
    </row>
    <row r="1116" spans="1:9" ht="12.75">
      <c r="A1116" s="16"/>
      <c r="B1116" s="110"/>
      <c r="C1116" s="110"/>
      <c r="D1116" s="110"/>
      <c r="E1116" s="79"/>
      <c r="F1116" s="79"/>
      <c r="G1116" s="79"/>
      <c r="I1116" s="113"/>
    </row>
    <row r="1117" spans="1:9" ht="12.75">
      <c r="A1117" s="16"/>
      <c r="B1117" s="110"/>
      <c r="C1117" s="110"/>
      <c r="D1117" s="110"/>
      <c r="E1117" s="79"/>
      <c r="F1117" s="79"/>
      <c r="G1117" s="79"/>
      <c r="I1117" s="113"/>
    </row>
    <row r="1118" spans="1:9" ht="12.75">
      <c r="A1118" s="16"/>
      <c r="B1118" s="110"/>
      <c r="C1118" s="110"/>
      <c r="D1118" s="110"/>
      <c r="E1118" s="79"/>
      <c r="F1118" s="79"/>
      <c r="G1118" s="79"/>
      <c r="I1118" s="113"/>
    </row>
    <row r="1119" spans="1:9" ht="12.75">
      <c r="A1119" s="16"/>
      <c r="B1119" s="110"/>
      <c r="C1119" s="110"/>
      <c r="D1119" s="110"/>
      <c r="E1119" s="79"/>
      <c r="F1119" s="79"/>
      <c r="G1119" s="79"/>
      <c r="I1119" s="113"/>
    </row>
    <row r="1120" spans="1:9" ht="12.75">
      <c r="A1120" s="16"/>
      <c r="B1120" s="110"/>
      <c r="C1120" s="110"/>
      <c r="D1120" s="110"/>
      <c r="E1120" s="79"/>
      <c r="F1120" s="79"/>
      <c r="G1120" s="79"/>
      <c r="I1120" s="113"/>
    </row>
    <row r="1121" spans="1:9" ht="12.75">
      <c r="A1121" s="16"/>
      <c r="B1121" s="110"/>
      <c r="C1121" s="110"/>
      <c r="D1121" s="110"/>
      <c r="E1121" s="79"/>
      <c r="F1121" s="79"/>
      <c r="G1121" s="79"/>
      <c r="I1121" s="113"/>
    </row>
    <row r="1122" spans="1:9" ht="12.75">
      <c r="A1122" s="16"/>
      <c r="B1122" s="110"/>
      <c r="C1122" s="110"/>
      <c r="D1122" s="110"/>
      <c r="E1122" s="79"/>
      <c r="F1122" s="79"/>
      <c r="G1122" s="79"/>
      <c r="I1122" s="113"/>
    </row>
    <row r="1123" spans="1:9" ht="12.75">
      <c r="A1123" s="16"/>
      <c r="B1123" s="110"/>
      <c r="C1123" s="110"/>
      <c r="D1123" s="110"/>
      <c r="E1123" s="79"/>
      <c r="F1123" s="79"/>
      <c r="G1123" s="79"/>
      <c r="I1123" s="113"/>
    </row>
    <row r="1124" spans="1:9" ht="12.75">
      <c r="A1124" s="16"/>
      <c r="B1124" s="110"/>
      <c r="C1124" s="110"/>
      <c r="D1124" s="110"/>
      <c r="E1124" s="79"/>
      <c r="F1124" s="79"/>
      <c r="G1124" s="79"/>
      <c r="I1124" s="113"/>
    </row>
    <row r="1125" spans="1:9" ht="12.75">
      <c r="A1125" s="16"/>
      <c r="B1125" s="110"/>
      <c r="C1125" s="110"/>
      <c r="D1125" s="110"/>
      <c r="E1125" s="79"/>
      <c r="F1125" s="79"/>
      <c r="G1125" s="79"/>
      <c r="I1125" s="113"/>
    </row>
    <row r="1126" spans="1:9" ht="12.75">
      <c r="A1126" s="16"/>
      <c r="B1126" s="110"/>
      <c r="C1126" s="110"/>
      <c r="D1126" s="110"/>
      <c r="E1126" s="79"/>
      <c r="F1126" s="79"/>
      <c r="G1126" s="79"/>
      <c r="I1126" s="113"/>
    </row>
    <row r="1127" spans="1:9" ht="12.75">
      <c r="A1127" s="16"/>
      <c r="B1127" s="110"/>
      <c r="C1127" s="110"/>
      <c r="D1127" s="110"/>
      <c r="E1127" s="79"/>
      <c r="F1127" s="79"/>
      <c r="G1127" s="79"/>
      <c r="I1127" s="113"/>
    </row>
    <row r="1128" spans="1:9" ht="12.75">
      <c r="A1128" s="16"/>
      <c r="B1128" s="110"/>
      <c r="C1128" s="110"/>
      <c r="D1128" s="110"/>
      <c r="E1128" s="79"/>
      <c r="F1128" s="79"/>
      <c r="G1128" s="79"/>
      <c r="I1128" s="113"/>
    </row>
    <row r="1129" spans="1:9" ht="12.75">
      <c r="A1129" s="16"/>
      <c r="B1129" s="110"/>
      <c r="C1129" s="110"/>
      <c r="D1129" s="110"/>
      <c r="E1129" s="79"/>
      <c r="F1129" s="79"/>
      <c r="G1129" s="79"/>
      <c r="I1129" s="113"/>
    </row>
    <row r="1130" spans="1:9" ht="12.75">
      <c r="A1130" s="16"/>
      <c r="B1130" s="110"/>
      <c r="C1130" s="110"/>
      <c r="D1130" s="110"/>
      <c r="E1130" s="79"/>
      <c r="F1130" s="79"/>
      <c r="G1130" s="79"/>
      <c r="I1130" s="113"/>
    </row>
    <row r="1131" spans="1:9" ht="12.75">
      <c r="A1131" s="16"/>
      <c r="B1131" s="110"/>
      <c r="C1131" s="110"/>
      <c r="D1131" s="110"/>
      <c r="E1131" s="79"/>
      <c r="F1131" s="79"/>
      <c r="G1131" s="79"/>
      <c r="I1131" s="113"/>
    </row>
    <row r="1132" spans="1:9" ht="12.75">
      <c r="A1132" s="16"/>
      <c r="B1132" s="110"/>
      <c r="C1132" s="110"/>
      <c r="D1132" s="110"/>
      <c r="E1132" s="79"/>
      <c r="F1132" s="79"/>
      <c r="G1132" s="79"/>
      <c r="I1132" s="113"/>
    </row>
    <row r="1133" spans="1:9" ht="12.75">
      <c r="A1133" s="16"/>
      <c r="B1133" s="110"/>
      <c r="C1133" s="110"/>
      <c r="D1133" s="110"/>
      <c r="E1133" s="79"/>
      <c r="F1133" s="79"/>
      <c r="G1133" s="79"/>
      <c r="I1133" s="113"/>
    </row>
    <row r="1134" spans="1:9" ht="12.75">
      <c r="A1134" s="16"/>
      <c r="B1134" s="110"/>
      <c r="C1134" s="110"/>
      <c r="D1134" s="110"/>
      <c r="E1134" s="79"/>
      <c r="F1134" s="79"/>
      <c r="G1134" s="79"/>
      <c r="I1134" s="113"/>
    </row>
    <row r="1135" spans="1:9" ht="12.75">
      <c r="A1135" s="16"/>
      <c r="B1135" s="110"/>
      <c r="C1135" s="110"/>
      <c r="D1135" s="110"/>
      <c r="E1135" s="79"/>
      <c r="F1135" s="79"/>
      <c r="G1135" s="79"/>
      <c r="I1135" s="113"/>
    </row>
    <row r="1136" spans="1:9" ht="12.75">
      <c r="A1136" s="16"/>
      <c r="B1136" s="110"/>
      <c r="C1136" s="110"/>
      <c r="D1136" s="110"/>
      <c r="E1136" s="79"/>
      <c r="F1136" s="79"/>
      <c r="G1136" s="79"/>
      <c r="I1136" s="113"/>
    </row>
    <row r="1137" spans="1:9" ht="12.75">
      <c r="A1137" s="16"/>
      <c r="B1137" s="110"/>
      <c r="C1137" s="110"/>
      <c r="D1137" s="110"/>
      <c r="E1137" s="79"/>
      <c r="F1137" s="79"/>
      <c r="G1137" s="79"/>
      <c r="I1137" s="113"/>
    </row>
    <row r="1138" spans="1:9" ht="12.75">
      <c r="A1138" s="16"/>
      <c r="B1138" s="110"/>
      <c r="C1138" s="110"/>
      <c r="D1138" s="110"/>
      <c r="E1138" s="79"/>
      <c r="F1138" s="79"/>
      <c r="G1138" s="79"/>
      <c r="I1138" s="113"/>
    </row>
    <row r="1139" spans="1:9" ht="12.75">
      <c r="A1139" s="16"/>
      <c r="B1139" s="110"/>
      <c r="C1139" s="110"/>
      <c r="D1139" s="110"/>
      <c r="E1139" s="79"/>
      <c r="F1139" s="79"/>
      <c r="G1139" s="79"/>
      <c r="I1139" s="113"/>
    </row>
    <row r="1140" spans="1:9" ht="12.75">
      <c r="A1140" s="16"/>
      <c r="B1140" s="110"/>
      <c r="C1140" s="110"/>
      <c r="D1140" s="110"/>
      <c r="E1140" s="79"/>
      <c r="F1140" s="79"/>
      <c r="G1140" s="79"/>
      <c r="I1140" s="113"/>
    </row>
    <row r="1141" spans="1:9" ht="12.75">
      <c r="A1141" s="16"/>
      <c r="B1141" s="110"/>
      <c r="C1141" s="110"/>
      <c r="D1141" s="110"/>
      <c r="E1141" s="79"/>
      <c r="F1141" s="79"/>
      <c r="G1141" s="79"/>
      <c r="I1141" s="113"/>
    </row>
    <row r="1142" spans="1:9" ht="12.75">
      <c r="A1142" s="16"/>
      <c r="B1142" s="110"/>
      <c r="C1142" s="110"/>
      <c r="D1142" s="110"/>
      <c r="E1142" s="79"/>
      <c r="F1142" s="79"/>
      <c r="G1142" s="79"/>
      <c r="I1142" s="113"/>
    </row>
    <row r="1143" spans="1:9" ht="12.75">
      <c r="A1143" s="16"/>
      <c r="B1143" s="110"/>
      <c r="C1143" s="110"/>
      <c r="D1143" s="110"/>
      <c r="E1143" s="79"/>
      <c r="F1143" s="79"/>
      <c r="G1143" s="79"/>
      <c r="I1143" s="113"/>
    </row>
    <row r="1144" spans="1:9" ht="12.75">
      <c r="A1144" s="16"/>
      <c r="B1144" s="110"/>
      <c r="C1144" s="110"/>
      <c r="D1144" s="110"/>
      <c r="E1144" s="79"/>
      <c r="F1144" s="79"/>
      <c r="G1144" s="79"/>
      <c r="I1144" s="113"/>
    </row>
    <row r="1145" spans="1:9" ht="12.75">
      <c r="A1145" s="16"/>
      <c r="B1145" s="110"/>
      <c r="C1145" s="110"/>
      <c r="D1145" s="110"/>
      <c r="E1145" s="79"/>
      <c r="F1145" s="79"/>
      <c r="G1145" s="79"/>
      <c r="I1145" s="113"/>
    </row>
    <row r="1146" spans="1:9" ht="12.75">
      <c r="A1146" s="16"/>
      <c r="B1146" s="110"/>
      <c r="C1146" s="110"/>
      <c r="D1146" s="110"/>
      <c r="E1146" s="79"/>
      <c r="F1146" s="79"/>
      <c r="G1146" s="79"/>
      <c r="I1146" s="113"/>
    </row>
    <row r="1147" spans="1:9" ht="12.75">
      <c r="A1147" s="16"/>
      <c r="B1147" s="110"/>
      <c r="C1147" s="110"/>
      <c r="D1147" s="110"/>
      <c r="E1147" s="79"/>
      <c r="F1147" s="79"/>
      <c r="G1147" s="79"/>
      <c r="I1147" s="113"/>
    </row>
    <row r="1148" spans="1:9" ht="12.75">
      <c r="A1148" s="16"/>
      <c r="B1148" s="110"/>
      <c r="C1148" s="110"/>
      <c r="D1148" s="110"/>
      <c r="E1148" s="79"/>
      <c r="F1148" s="79"/>
      <c r="G1148" s="79"/>
      <c r="I1148" s="113"/>
    </row>
    <row r="1149" spans="1:9" ht="12.75">
      <c r="A1149" s="16"/>
      <c r="B1149" s="110"/>
      <c r="C1149" s="110"/>
      <c r="D1149" s="110"/>
      <c r="E1149" s="79"/>
      <c r="F1149" s="79"/>
      <c r="G1149" s="79"/>
      <c r="I1149" s="113"/>
    </row>
    <row r="1150" spans="1:9" ht="12.75">
      <c r="A1150" s="16"/>
      <c r="B1150" s="110"/>
      <c r="C1150" s="110"/>
      <c r="D1150" s="110"/>
      <c r="E1150" s="79"/>
      <c r="F1150" s="79"/>
      <c r="G1150" s="79"/>
      <c r="I1150" s="113"/>
    </row>
    <row r="1151" spans="1:9" ht="12.75">
      <c r="A1151" s="16"/>
      <c r="B1151" s="110"/>
      <c r="C1151" s="110"/>
      <c r="D1151" s="110"/>
      <c r="E1151" s="79"/>
      <c r="F1151" s="79"/>
      <c r="G1151" s="79"/>
      <c r="I1151" s="113"/>
    </row>
    <row r="1152" spans="1:9" ht="12.75">
      <c r="A1152" s="16"/>
      <c r="B1152" s="110"/>
      <c r="C1152" s="110"/>
      <c r="D1152" s="110"/>
      <c r="E1152" s="79"/>
      <c r="F1152" s="79"/>
      <c r="G1152" s="79"/>
      <c r="I1152" s="113"/>
    </row>
    <row r="1153" spans="1:9" ht="12.75">
      <c r="A1153" s="16"/>
      <c r="B1153" s="110"/>
      <c r="C1153" s="110"/>
      <c r="D1153" s="110"/>
      <c r="E1153" s="79"/>
      <c r="F1153" s="79"/>
      <c r="G1153" s="79"/>
      <c r="I1153" s="113"/>
    </row>
    <row r="1154" spans="1:9" ht="12.75">
      <c r="A1154" s="16"/>
      <c r="B1154" s="110"/>
      <c r="C1154" s="110"/>
      <c r="D1154" s="110"/>
      <c r="E1154" s="79"/>
      <c r="F1154" s="79"/>
      <c r="G1154" s="79"/>
      <c r="I1154" s="113"/>
    </row>
    <row r="1155" spans="1:9" ht="12.75">
      <c r="A1155" s="16"/>
      <c r="B1155" s="110"/>
      <c r="C1155" s="110"/>
      <c r="D1155" s="110"/>
      <c r="E1155" s="79"/>
      <c r="F1155" s="79"/>
      <c r="G1155" s="79"/>
      <c r="I1155" s="113"/>
    </row>
    <row r="1156" spans="1:9" ht="12.75">
      <c r="A1156" s="16"/>
      <c r="B1156" s="110"/>
      <c r="C1156" s="110"/>
      <c r="D1156" s="110"/>
      <c r="E1156" s="79"/>
      <c r="F1156" s="79"/>
      <c r="G1156" s="79"/>
      <c r="I1156" s="113"/>
    </row>
    <row r="1157" spans="1:9" ht="12.75">
      <c r="A1157" s="16"/>
      <c r="B1157" s="110"/>
      <c r="C1157" s="110"/>
      <c r="D1157" s="110"/>
      <c r="E1157" s="79"/>
      <c r="F1157" s="79"/>
      <c r="G1157" s="79"/>
      <c r="I1157" s="113"/>
    </row>
    <row r="1158" spans="1:9" ht="12.75">
      <c r="A1158" s="16"/>
      <c r="B1158" s="110"/>
      <c r="C1158" s="110"/>
      <c r="D1158" s="110"/>
      <c r="E1158" s="79"/>
      <c r="F1158" s="79"/>
      <c r="G1158" s="79"/>
      <c r="I1158" s="113"/>
    </row>
    <row r="1159" spans="1:9" ht="12.75">
      <c r="A1159" s="16"/>
      <c r="B1159" s="110"/>
      <c r="C1159" s="110"/>
      <c r="D1159" s="110"/>
      <c r="E1159" s="79"/>
      <c r="F1159" s="79"/>
      <c r="G1159" s="79"/>
      <c r="I1159" s="113"/>
    </row>
    <row r="1160" spans="1:9" ht="12.75">
      <c r="A1160" s="16"/>
      <c r="B1160" s="110"/>
      <c r="C1160" s="110"/>
      <c r="D1160" s="110"/>
      <c r="E1160" s="79"/>
      <c r="F1160" s="79"/>
      <c r="G1160" s="79"/>
      <c r="I1160" s="113"/>
    </row>
    <row r="1161" spans="1:9" ht="12.75">
      <c r="A1161" s="16"/>
      <c r="B1161" s="110"/>
      <c r="C1161" s="110"/>
      <c r="D1161" s="110"/>
      <c r="E1161" s="79"/>
      <c r="F1161" s="79"/>
      <c r="G1161" s="79"/>
      <c r="I1161" s="113"/>
    </row>
    <row r="1162" spans="1:9" ht="12.75">
      <c r="A1162" s="16"/>
      <c r="B1162" s="110"/>
      <c r="C1162" s="110"/>
      <c r="D1162" s="110"/>
      <c r="E1162" s="79"/>
      <c r="F1162" s="79"/>
      <c r="G1162" s="79"/>
      <c r="I1162" s="113"/>
    </row>
    <row r="1163" spans="1:9" ht="12.75">
      <c r="A1163" s="16"/>
      <c r="B1163" s="110"/>
      <c r="C1163" s="110"/>
      <c r="D1163" s="110"/>
      <c r="E1163" s="79"/>
      <c r="F1163" s="79"/>
      <c r="G1163" s="79"/>
      <c r="I1163" s="113"/>
    </row>
    <row r="1164" spans="1:9" ht="12.75">
      <c r="A1164" s="16"/>
      <c r="B1164" s="110"/>
      <c r="C1164" s="110"/>
      <c r="D1164" s="110"/>
      <c r="E1164" s="79"/>
      <c r="F1164" s="79"/>
      <c r="G1164" s="79"/>
      <c r="I1164" s="113"/>
    </row>
    <row r="1165" spans="1:9" ht="12.75">
      <c r="A1165" s="16"/>
      <c r="B1165" s="110"/>
      <c r="C1165" s="110"/>
      <c r="D1165" s="110"/>
      <c r="E1165" s="79"/>
      <c r="F1165" s="79"/>
      <c r="G1165" s="79"/>
      <c r="I1165" s="113"/>
    </row>
    <row r="1166" spans="1:9" ht="12.75">
      <c r="A1166" s="16"/>
      <c r="B1166" s="110"/>
      <c r="C1166" s="110"/>
      <c r="D1166" s="110"/>
      <c r="E1166" s="79"/>
      <c r="F1166" s="79"/>
      <c r="G1166" s="79"/>
      <c r="I1166" s="113"/>
    </row>
    <row r="1167" spans="1:9" ht="12.75">
      <c r="A1167" s="16"/>
      <c r="B1167" s="110"/>
      <c r="C1167" s="110"/>
      <c r="D1167" s="110"/>
      <c r="E1167" s="79"/>
      <c r="F1167" s="79"/>
      <c r="G1167" s="79"/>
      <c r="I1167" s="113"/>
    </row>
    <row r="1168" spans="1:9" ht="12.75">
      <c r="A1168" s="16"/>
      <c r="B1168" s="110"/>
      <c r="C1168" s="110"/>
      <c r="D1168" s="110"/>
      <c r="E1168" s="79"/>
      <c r="F1168" s="79"/>
      <c r="G1168" s="79"/>
      <c r="I1168" s="113"/>
    </row>
    <row r="1169" spans="1:9" ht="12.75">
      <c r="A1169" s="16"/>
      <c r="B1169" s="110"/>
      <c r="C1169" s="110"/>
      <c r="D1169" s="110"/>
      <c r="E1169" s="79"/>
      <c r="F1169" s="79"/>
      <c r="G1169" s="79"/>
      <c r="I1169" s="113"/>
    </row>
    <row r="1170" spans="1:9" ht="12.75">
      <c r="A1170" s="16"/>
      <c r="B1170" s="110"/>
      <c r="C1170" s="110"/>
      <c r="D1170" s="110"/>
      <c r="E1170" s="79"/>
      <c r="F1170" s="79"/>
      <c r="G1170" s="79"/>
      <c r="I1170" s="113"/>
    </row>
    <row r="1171" spans="1:9" ht="12.75">
      <c r="A1171" s="16"/>
      <c r="B1171" s="110"/>
      <c r="C1171" s="110"/>
      <c r="D1171" s="110"/>
      <c r="E1171" s="79"/>
      <c r="F1171" s="79"/>
      <c r="G1171" s="79"/>
      <c r="I1171" s="113"/>
    </row>
    <row r="1172" spans="1:9" ht="12.75">
      <c r="A1172" s="16"/>
      <c r="B1172" s="110"/>
      <c r="C1172" s="110"/>
      <c r="D1172" s="110"/>
      <c r="E1172" s="79"/>
      <c r="F1172" s="79"/>
      <c r="G1172" s="79"/>
      <c r="I1172" s="113"/>
    </row>
    <row r="1173" spans="1:9" ht="12.75">
      <c r="A1173" s="16"/>
      <c r="B1173" s="110"/>
      <c r="C1173" s="110"/>
      <c r="D1173" s="110"/>
      <c r="E1173" s="79"/>
      <c r="F1173" s="79"/>
      <c r="G1173" s="79"/>
      <c r="I1173" s="113"/>
    </row>
    <row r="1174" spans="1:9" ht="12.75">
      <c r="A1174" s="16"/>
      <c r="B1174" s="110"/>
      <c r="C1174" s="110"/>
      <c r="D1174" s="110"/>
      <c r="E1174" s="79"/>
      <c r="F1174" s="79"/>
      <c r="G1174" s="79"/>
      <c r="I1174" s="113"/>
    </row>
    <row r="1175" spans="1:9" ht="12.75">
      <c r="A1175" s="16"/>
      <c r="B1175" s="110"/>
      <c r="C1175" s="110"/>
      <c r="D1175" s="110"/>
      <c r="E1175" s="79"/>
      <c r="F1175" s="79"/>
      <c r="G1175" s="79"/>
      <c r="I1175" s="113"/>
    </row>
    <row r="1176" spans="1:9" ht="12.75">
      <c r="A1176" s="16"/>
      <c r="B1176" s="110"/>
      <c r="C1176" s="110"/>
      <c r="D1176" s="110"/>
      <c r="E1176" s="79"/>
      <c r="F1176" s="79"/>
      <c r="G1176" s="79"/>
      <c r="I1176" s="113"/>
    </row>
    <row r="1177" spans="1:9" ht="12.75">
      <c r="A1177" s="16"/>
      <c r="B1177" s="110"/>
      <c r="C1177" s="110"/>
      <c r="D1177" s="110"/>
      <c r="E1177" s="79"/>
      <c r="F1177" s="79"/>
      <c r="G1177" s="79"/>
      <c r="I1177" s="113"/>
    </row>
    <row r="1178" spans="1:9" ht="12.75">
      <c r="A1178" s="16"/>
      <c r="B1178" s="110"/>
      <c r="C1178" s="110"/>
      <c r="D1178" s="110"/>
      <c r="E1178" s="79"/>
      <c r="F1178" s="79"/>
      <c r="G1178" s="79"/>
      <c r="I1178" s="113"/>
    </row>
    <row r="1179" spans="1:9" ht="12.75">
      <c r="A1179" s="16"/>
      <c r="B1179" s="110"/>
      <c r="C1179" s="110"/>
      <c r="D1179" s="110"/>
      <c r="E1179" s="79"/>
      <c r="F1179" s="79"/>
      <c r="G1179" s="79"/>
      <c r="I1179" s="113"/>
    </row>
    <row r="1180" spans="1:9" ht="12.75">
      <c r="A1180" s="16"/>
      <c r="B1180" s="110"/>
      <c r="C1180" s="110"/>
      <c r="D1180" s="110"/>
      <c r="E1180" s="79"/>
      <c r="F1180" s="79"/>
      <c r="G1180" s="79"/>
      <c r="I1180" s="113"/>
    </row>
    <row r="1181" spans="1:9" ht="12.75">
      <c r="A1181" s="16"/>
      <c r="B1181" s="110"/>
      <c r="C1181" s="110"/>
      <c r="D1181" s="110"/>
      <c r="E1181" s="79"/>
      <c r="F1181" s="79"/>
      <c r="G1181" s="79"/>
      <c r="I1181" s="113"/>
    </row>
    <row r="1182" spans="1:9" ht="12.75">
      <c r="A1182" s="16"/>
      <c r="B1182" s="110"/>
      <c r="C1182" s="110"/>
      <c r="D1182" s="110"/>
      <c r="E1182" s="79"/>
      <c r="F1182" s="79"/>
      <c r="G1182" s="79"/>
      <c r="I1182" s="113"/>
    </row>
    <row r="1183" spans="1:9" ht="12.75">
      <c r="A1183" s="16"/>
      <c r="B1183" s="110"/>
      <c r="C1183" s="110"/>
      <c r="D1183" s="110"/>
      <c r="E1183" s="79"/>
      <c r="F1183" s="79"/>
      <c r="G1183" s="79"/>
      <c r="I1183" s="113"/>
    </row>
    <row r="1184" spans="1:9" ht="12.75">
      <c r="A1184" s="16"/>
      <c r="B1184" s="110"/>
      <c r="C1184" s="110"/>
      <c r="D1184" s="110"/>
      <c r="E1184" s="79"/>
      <c r="F1184" s="79"/>
      <c r="G1184" s="79"/>
      <c r="I1184" s="113"/>
    </row>
    <row r="1185" spans="1:9" ht="12.75">
      <c r="A1185" s="16"/>
      <c r="B1185" s="110"/>
      <c r="C1185" s="110"/>
      <c r="D1185" s="110"/>
      <c r="E1185" s="79"/>
      <c r="F1185" s="79"/>
      <c r="G1185" s="79"/>
      <c r="I1185" s="113"/>
    </row>
    <row r="1186" spans="1:9" ht="12.75">
      <c r="A1186" s="16"/>
      <c r="B1186" s="110"/>
      <c r="C1186" s="110"/>
      <c r="D1186" s="110"/>
      <c r="E1186" s="79"/>
      <c r="F1186" s="79"/>
      <c r="G1186" s="79"/>
      <c r="I1186" s="113"/>
    </row>
    <row r="1187" spans="1:9" ht="12.75">
      <c r="A1187" s="16"/>
      <c r="B1187" s="110"/>
      <c r="C1187" s="110"/>
      <c r="D1187" s="110"/>
      <c r="E1187" s="79"/>
      <c r="F1187" s="79"/>
      <c r="G1187" s="79"/>
      <c r="I1187" s="113"/>
    </row>
    <row r="1188" spans="1:9" ht="12.75">
      <c r="A1188" s="16"/>
      <c r="B1188" s="110"/>
      <c r="C1188" s="110"/>
      <c r="D1188" s="110"/>
      <c r="E1188" s="79"/>
      <c r="F1188" s="79"/>
      <c r="G1188" s="79"/>
      <c r="I1188" s="113"/>
    </row>
    <row r="1189" spans="1:9" ht="12.75">
      <c r="A1189" s="16"/>
      <c r="B1189" s="110"/>
      <c r="C1189" s="110"/>
      <c r="D1189" s="110"/>
      <c r="E1189" s="79"/>
      <c r="F1189" s="79"/>
      <c r="G1189" s="79"/>
      <c r="I1189" s="113"/>
    </row>
    <row r="1190" spans="1:9" ht="12.75">
      <c r="A1190" s="16"/>
      <c r="B1190" s="110"/>
      <c r="C1190" s="110"/>
      <c r="D1190" s="110"/>
      <c r="E1190" s="79"/>
      <c r="F1190" s="79"/>
      <c r="G1190" s="79"/>
      <c r="I1190" s="113"/>
    </row>
    <row r="1191" spans="1:9" ht="12.75">
      <c r="A1191" s="16"/>
      <c r="B1191" s="110"/>
      <c r="C1191" s="110"/>
      <c r="D1191" s="110"/>
      <c r="E1191" s="79"/>
      <c r="F1191" s="79"/>
      <c r="G1191" s="79"/>
      <c r="I1191" s="113"/>
    </row>
    <row r="1192" spans="1:9" ht="12.75">
      <c r="A1192" s="16"/>
      <c r="B1192" s="110"/>
      <c r="C1192" s="110"/>
      <c r="D1192" s="110"/>
      <c r="E1192" s="79"/>
      <c r="F1192" s="79"/>
      <c r="G1192" s="79"/>
      <c r="I1192" s="113"/>
    </row>
    <row r="1193" spans="1:9" ht="12.75">
      <c r="A1193" s="16"/>
      <c r="B1193" s="110"/>
      <c r="C1193" s="110"/>
      <c r="D1193" s="110"/>
      <c r="E1193" s="79"/>
      <c r="F1193" s="79"/>
      <c r="G1193" s="79"/>
      <c r="I1193" s="113"/>
    </row>
    <row r="1194" spans="1:9" ht="12.75">
      <c r="A1194" s="16"/>
      <c r="B1194" s="110"/>
      <c r="C1194" s="110"/>
      <c r="D1194" s="110"/>
      <c r="E1194" s="79"/>
      <c r="F1194" s="79"/>
      <c r="G1194" s="79"/>
      <c r="I1194" s="113"/>
    </row>
    <row r="1195" spans="1:9" ht="12.75">
      <c r="A1195" s="16"/>
      <c r="B1195" s="110"/>
      <c r="C1195" s="110"/>
      <c r="D1195" s="110"/>
      <c r="E1195" s="79"/>
      <c r="F1195" s="79"/>
      <c r="G1195" s="79"/>
      <c r="I1195" s="113"/>
    </row>
    <row r="1196" spans="1:9" ht="12.75">
      <c r="A1196" s="16"/>
      <c r="B1196" s="110"/>
      <c r="C1196" s="110"/>
      <c r="D1196" s="110"/>
      <c r="E1196" s="79"/>
      <c r="F1196" s="79"/>
      <c r="G1196" s="79"/>
      <c r="I1196" s="113"/>
    </row>
    <row r="1197" spans="1:9" ht="12.75">
      <c r="A1197" s="16"/>
      <c r="B1197" s="110"/>
      <c r="C1197" s="110"/>
      <c r="D1197" s="110"/>
      <c r="E1197" s="79"/>
      <c r="F1197" s="79"/>
      <c r="G1197" s="79"/>
      <c r="I1197" s="113"/>
    </row>
    <row r="1198" spans="1:9" ht="12.75">
      <c r="A1198" s="16"/>
      <c r="B1198" s="110"/>
      <c r="C1198" s="110"/>
      <c r="D1198" s="110"/>
      <c r="E1198" s="79"/>
      <c r="F1198" s="79"/>
      <c r="G1198" s="79"/>
      <c r="I1198" s="113"/>
    </row>
    <row r="1199" spans="1:9" ht="12.75">
      <c r="A1199" s="16"/>
      <c r="B1199" s="110"/>
      <c r="C1199" s="110"/>
      <c r="D1199" s="110"/>
      <c r="E1199" s="79"/>
      <c r="F1199" s="79"/>
      <c r="G1199" s="79"/>
      <c r="I1199" s="113"/>
    </row>
    <row r="1200" spans="1:9" ht="12.75">
      <c r="A1200" s="16"/>
      <c r="B1200" s="110"/>
      <c r="C1200" s="110"/>
      <c r="D1200" s="110"/>
      <c r="E1200" s="79"/>
      <c r="F1200" s="79"/>
      <c r="G1200" s="79"/>
      <c r="I1200" s="113"/>
    </row>
    <row r="1201" spans="1:9" ht="12.75">
      <c r="A1201" s="16"/>
      <c r="B1201" s="110"/>
      <c r="C1201" s="110"/>
      <c r="D1201" s="110"/>
      <c r="E1201" s="79"/>
      <c r="F1201" s="79"/>
      <c r="G1201" s="79"/>
      <c r="I1201" s="113"/>
    </row>
    <row r="1202" spans="1:9" ht="12.75">
      <c r="A1202" s="16"/>
      <c r="B1202" s="110"/>
      <c r="C1202" s="110"/>
      <c r="D1202" s="110"/>
      <c r="E1202" s="79"/>
      <c r="F1202" s="79"/>
      <c r="G1202" s="79"/>
      <c r="I1202" s="113"/>
    </row>
    <row r="1203" spans="1:9" ht="12.75">
      <c r="A1203" s="16"/>
      <c r="B1203" s="110"/>
      <c r="C1203" s="110"/>
      <c r="D1203" s="110"/>
      <c r="E1203" s="79"/>
      <c r="F1203" s="79"/>
      <c r="G1203" s="79"/>
      <c r="I1203" s="113"/>
    </row>
    <row r="1204" spans="1:9" ht="12.75">
      <c r="A1204" s="16"/>
      <c r="B1204" s="110"/>
      <c r="C1204" s="110"/>
      <c r="D1204" s="110"/>
      <c r="E1204" s="79"/>
      <c r="F1204" s="79"/>
      <c r="G1204" s="79"/>
      <c r="I1204" s="113"/>
    </row>
    <row r="1205" spans="1:9" ht="12.75">
      <c r="A1205" s="16"/>
      <c r="B1205" s="110"/>
      <c r="C1205" s="110"/>
      <c r="D1205" s="110"/>
      <c r="E1205" s="79"/>
      <c r="F1205" s="79"/>
      <c r="G1205" s="79"/>
      <c r="I1205" s="113"/>
    </row>
    <row r="1206" spans="1:9" ht="12.75">
      <c r="A1206" s="16"/>
      <c r="B1206" s="110"/>
      <c r="C1206" s="110"/>
      <c r="D1206" s="110"/>
      <c r="E1206" s="79"/>
      <c r="F1206" s="79"/>
      <c r="G1206" s="79"/>
      <c r="I1206" s="113"/>
    </row>
    <row r="1207" spans="1:9" ht="12.75">
      <c r="A1207" s="16"/>
      <c r="B1207" s="110"/>
      <c r="C1207" s="110"/>
      <c r="D1207" s="110"/>
      <c r="E1207" s="79"/>
      <c r="F1207" s="79"/>
      <c r="G1207" s="79"/>
      <c r="I1207" s="113"/>
    </row>
    <row r="1208" spans="1:9" ht="12.75">
      <c r="A1208" s="16"/>
      <c r="B1208" s="110"/>
      <c r="C1208" s="110"/>
      <c r="D1208" s="110"/>
      <c r="E1208" s="79"/>
      <c r="F1208" s="79"/>
      <c r="G1208" s="79"/>
      <c r="I1208" s="113"/>
    </row>
    <row r="1209" spans="1:9" ht="12.75">
      <c r="A1209" s="16"/>
      <c r="B1209" s="110"/>
      <c r="C1209" s="110"/>
      <c r="D1209" s="110"/>
      <c r="E1209" s="79"/>
      <c r="F1209" s="79"/>
      <c r="G1209" s="79"/>
      <c r="I1209" s="113"/>
    </row>
    <row r="1210" spans="1:9" ht="12.75">
      <c r="A1210" s="16"/>
      <c r="B1210" s="110"/>
      <c r="C1210" s="110"/>
      <c r="D1210" s="110"/>
      <c r="E1210" s="79"/>
      <c r="F1210" s="79"/>
      <c r="G1210" s="79"/>
      <c r="I1210" s="113"/>
    </row>
    <row r="1211" spans="1:9" ht="12.75">
      <c r="A1211" s="16"/>
      <c r="B1211" s="110"/>
      <c r="C1211" s="110"/>
      <c r="D1211" s="110"/>
      <c r="E1211" s="79"/>
      <c r="F1211" s="79"/>
      <c r="G1211" s="79"/>
      <c r="I1211" s="113"/>
    </row>
    <row r="1212" spans="1:9" ht="12.75">
      <c r="A1212" s="16"/>
      <c r="B1212" s="110"/>
      <c r="C1212" s="110"/>
      <c r="D1212" s="110"/>
      <c r="E1212" s="79"/>
      <c r="F1212" s="79"/>
      <c r="G1212" s="79"/>
      <c r="I1212" s="113"/>
    </row>
    <row r="1213" spans="1:9" ht="12.75">
      <c r="A1213" s="16"/>
      <c r="B1213" s="110"/>
      <c r="C1213" s="110"/>
      <c r="D1213" s="110"/>
      <c r="E1213" s="79"/>
      <c r="F1213" s="79"/>
      <c r="G1213" s="79"/>
      <c r="I1213" s="113"/>
    </row>
    <row r="1214" spans="1:9" ht="12.75">
      <c r="A1214" s="16"/>
      <c r="B1214" s="110"/>
      <c r="C1214" s="110"/>
      <c r="D1214" s="110"/>
      <c r="E1214" s="79"/>
      <c r="F1214" s="79"/>
      <c r="G1214" s="79"/>
      <c r="I1214" s="113"/>
    </row>
    <row r="1215" spans="1:9" ht="12.75">
      <c r="A1215" s="16"/>
      <c r="B1215" s="110"/>
      <c r="C1215" s="110"/>
      <c r="D1215" s="110"/>
      <c r="E1215" s="79"/>
      <c r="F1215" s="79"/>
      <c r="G1215" s="79"/>
      <c r="I1215" s="113"/>
    </row>
    <row r="1216" spans="1:9" ht="12.75">
      <c r="A1216" s="16"/>
      <c r="B1216" s="110"/>
      <c r="C1216" s="110"/>
      <c r="D1216" s="110"/>
      <c r="E1216" s="79"/>
      <c r="F1216" s="79"/>
      <c r="G1216" s="79"/>
      <c r="I1216" s="113"/>
    </row>
    <row r="1217" spans="1:9" ht="12.75">
      <c r="A1217" s="16"/>
      <c r="B1217" s="110"/>
      <c r="C1217" s="110"/>
      <c r="D1217" s="110"/>
      <c r="E1217" s="79"/>
      <c r="F1217" s="79"/>
      <c r="G1217" s="79"/>
      <c r="I1217" s="113"/>
    </row>
    <row r="1218" spans="1:9" ht="12.75">
      <c r="A1218" s="16"/>
      <c r="B1218" s="110"/>
      <c r="C1218" s="110"/>
      <c r="D1218" s="110"/>
      <c r="E1218" s="79"/>
      <c r="F1218" s="79"/>
      <c r="G1218" s="79"/>
      <c r="I1218" s="113"/>
    </row>
    <row r="1219" spans="1:9" ht="12.75">
      <c r="A1219" s="16"/>
      <c r="B1219" s="110"/>
      <c r="C1219" s="110"/>
      <c r="D1219" s="110"/>
      <c r="E1219" s="79"/>
      <c r="F1219" s="79"/>
      <c r="G1219" s="79"/>
      <c r="I1219" s="113"/>
    </row>
    <row r="1220" spans="1:9" ht="12.75">
      <c r="A1220" s="16"/>
      <c r="B1220" s="110"/>
      <c r="C1220" s="110"/>
      <c r="D1220" s="110"/>
      <c r="E1220" s="79"/>
      <c r="F1220" s="79"/>
      <c r="G1220" s="79"/>
      <c r="I1220" s="113"/>
    </row>
    <row r="1221" spans="1:9" ht="12.75">
      <c r="A1221" s="16"/>
      <c r="B1221" s="110"/>
      <c r="C1221" s="110"/>
      <c r="D1221" s="110"/>
      <c r="E1221" s="79"/>
      <c r="F1221" s="79"/>
      <c r="G1221" s="79"/>
      <c r="I1221" s="113"/>
    </row>
    <row r="1222" spans="1:9" ht="12.75">
      <c r="A1222" s="16"/>
      <c r="B1222" s="110"/>
      <c r="C1222" s="110"/>
      <c r="D1222" s="110"/>
      <c r="E1222" s="79"/>
      <c r="F1222" s="79"/>
      <c r="G1222" s="79"/>
      <c r="I1222" s="113"/>
    </row>
    <row r="1223" spans="1:9" ht="12.75">
      <c r="A1223" s="16"/>
      <c r="B1223" s="110"/>
      <c r="C1223" s="110"/>
      <c r="D1223" s="110"/>
      <c r="E1223" s="79"/>
      <c r="F1223" s="79"/>
      <c r="G1223" s="79"/>
      <c r="I1223" s="113"/>
    </row>
    <row r="1224" spans="1:9" ht="12.75">
      <c r="A1224" s="16"/>
      <c r="B1224" s="110"/>
      <c r="C1224" s="110"/>
      <c r="D1224" s="110"/>
      <c r="E1224" s="79"/>
      <c r="F1224" s="79"/>
      <c r="G1224" s="79"/>
      <c r="I1224" s="113"/>
    </row>
    <row r="1225" spans="1:9" ht="12.75">
      <c r="A1225" s="16"/>
      <c r="B1225" s="110"/>
      <c r="C1225" s="110"/>
      <c r="D1225" s="110"/>
      <c r="E1225" s="79"/>
      <c r="F1225" s="79"/>
      <c r="G1225" s="79"/>
      <c r="I1225" s="113"/>
    </row>
    <row r="1226" spans="1:9" ht="12.75">
      <c r="A1226" s="16"/>
      <c r="B1226" s="110"/>
      <c r="C1226" s="110"/>
      <c r="D1226" s="110"/>
      <c r="E1226" s="79"/>
      <c r="F1226" s="79"/>
      <c r="G1226" s="79"/>
      <c r="I1226" s="113"/>
    </row>
    <row r="1227" spans="1:9" ht="12.75">
      <c r="A1227" s="16"/>
      <c r="B1227" s="110"/>
      <c r="C1227" s="110"/>
      <c r="D1227" s="110"/>
      <c r="E1227" s="79"/>
      <c r="F1227" s="79"/>
      <c r="G1227" s="79"/>
      <c r="I1227" s="113"/>
    </row>
    <row r="1228" spans="1:9" ht="12.75">
      <c r="A1228" s="16"/>
      <c r="B1228" s="110"/>
      <c r="C1228" s="110"/>
      <c r="D1228" s="110"/>
      <c r="E1228" s="79"/>
      <c r="F1228" s="79"/>
      <c r="G1228" s="79"/>
      <c r="I1228" s="113"/>
    </row>
    <row r="1229" spans="1:9" ht="12.75">
      <c r="A1229" s="16"/>
      <c r="B1229" s="110"/>
      <c r="C1229" s="110"/>
      <c r="D1229" s="110"/>
      <c r="E1229" s="79"/>
      <c r="F1229" s="79"/>
      <c r="G1229" s="79"/>
      <c r="I1229" s="113"/>
    </row>
    <row r="1230" spans="1:9" ht="12.75">
      <c r="A1230" s="16"/>
      <c r="B1230" s="110"/>
      <c r="C1230" s="110"/>
      <c r="D1230" s="110"/>
      <c r="E1230" s="79"/>
      <c r="F1230" s="79"/>
      <c r="G1230" s="79"/>
      <c r="I1230" s="113"/>
    </row>
    <row r="1231" spans="1:9" ht="12.75">
      <c r="A1231" s="16"/>
      <c r="B1231" s="110"/>
      <c r="C1231" s="110"/>
      <c r="D1231" s="110"/>
      <c r="E1231" s="79"/>
      <c r="F1231" s="79"/>
      <c r="G1231" s="79"/>
      <c r="I1231" s="113"/>
    </row>
    <row r="1232" spans="1:9" ht="12.75">
      <c r="A1232" s="16"/>
      <c r="B1232" s="110"/>
      <c r="C1232" s="110"/>
      <c r="D1232" s="110"/>
      <c r="E1232" s="79"/>
      <c r="F1232" s="79"/>
      <c r="G1232" s="79"/>
      <c r="I1232" s="113"/>
    </row>
    <row r="1233" spans="1:9" ht="12.75">
      <c r="A1233" s="16"/>
      <c r="B1233" s="110"/>
      <c r="C1233" s="110"/>
      <c r="D1233" s="110"/>
      <c r="E1233" s="79"/>
      <c r="F1233" s="79"/>
      <c r="G1233" s="79"/>
      <c r="I1233" s="113"/>
    </row>
    <row r="1234" spans="1:9" ht="12.75">
      <c r="A1234" s="16"/>
      <c r="B1234" s="110"/>
      <c r="C1234" s="110"/>
      <c r="D1234" s="110"/>
      <c r="E1234" s="79"/>
      <c r="F1234" s="79"/>
      <c r="G1234" s="79"/>
      <c r="I1234" s="113"/>
    </row>
    <row r="1235" spans="1:9" ht="12.75">
      <c r="A1235" s="16"/>
      <c r="B1235" s="110"/>
      <c r="C1235" s="110"/>
      <c r="D1235" s="110"/>
      <c r="E1235" s="79"/>
      <c r="F1235" s="79"/>
      <c r="G1235" s="79"/>
      <c r="I1235" s="113"/>
    </row>
    <row r="1236" spans="1:9" ht="12.75">
      <c r="A1236" s="16"/>
      <c r="B1236" s="110"/>
      <c r="C1236" s="110"/>
      <c r="D1236" s="110"/>
      <c r="E1236" s="79"/>
      <c r="F1236" s="79"/>
      <c r="G1236" s="79"/>
      <c r="I1236" s="113"/>
    </row>
    <row r="1237" spans="1:9" ht="12.75">
      <c r="A1237" s="16"/>
      <c r="B1237" s="110"/>
      <c r="C1237" s="110"/>
      <c r="D1237" s="110"/>
      <c r="E1237" s="79"/>
      <c r="F1237" s="79"/>
      <c r="G1237" s="79"/>
      <c r="I1237" s="113"/>
    </row>
    <row r="1238" spans="1:9" ht="12.75">
      <c r="A1238" s="16"/>
      <c r="B1238" s="110"/>
      <c r="C1238" s="110"/>
      <c r="D1238" s="110"/>
      <c r="E1238" s="79"/>
      <c r="F1238" s="79"/>
      <c r="G1238" s="79"/>
      <c r="I1238" s="113"/>
    </row>
    <row r="1239" spans="1:9" ht="12.75">
      <c r="A1239" s="16"/>
      <c r="B1239" s="110"/>
      <c r="C1239" s="110"/>
      <c r="D1239" s="110"/>
      <c r="E1239" s="79"/>
      <c r="F1239" s="79"/>
      <c r="G1239" s="79"/>
      <c r="I1239" s="113"/>
    </row>
    <row r="1240" spans="1:9" ht="12.75">
      <c r="A1240" s="16"/>
      <c r="B1240" s="110"/>
      <c r="C1240" s="110"/>
      <c r="D1240" s="110"/>
      <c r="E1240" s="79"/>
      <c r="F1240" s="79"/>
      <c r="G1240" s="79"/>
      <c r="I1240" s="113"/>
    </row>
    <row r="1241" spans="1:9" ht="12.75">
      <c r="A1241" s="16"/>
      <c r="B1241" s="110"/>
      <c r="C1241" s="110"/>
      <c r="D1241" s="110"/>
      <c r="E1241" s="79"/>
      <c r="F1241" s="79"/>
      <c r="G1241" s="79"/>
      <c r="I1241" s="113"/>
    </row>
    <row r="1242" spans="1:9" ht="12.75">
      <c r="A1242" s="16"/>
      <c r="B1242" s="110"/>
      <c r="C1242" s="110"/>
      <c r="D1242" s="110"/>
      <c r="E1242" s="79"/>
      <c r="F1242" s="79"/>
      <c r="G1242" s="79"/>
      <c r="I1242" s="113"/>
    </row>
    <row r="1243" spans="1:9" ht="12.75">
      <c r="A1243" s="16"/>
      <c r="B1243" s="110"/>
      <c r="C1243" s="110"/>
      <c r="D1243" s="110"/>
      <c r="E1243" s="79"/>
      <c r="F1243" s="79"/>
      <c r="G1243" s="79"/>
      <c r="I1243" s="113"/>
    </row>
    <row r="1244" spans="1:9" ht="12.75">
      <c r="A1244" s="16"/>
      <c r="B1244" s="110"/>
      <c r="C1244" s="110"/>
      <c r="D1244" s="110"/>
      <c r="E1244" s="79"/>
      <c r="F1244" s="79"/>
      <c r="G1244" s="79"/>
      <c r="I1244" s="113"/>
    </row>
    <row r="1245" spans="1:9" ht="12.75">
      <c r="A1245" s="16"/>
      <c r="B1245" s="110"/>
      <c r="C1245" s="110"/>
      <c r="D1245" s="110"/>
      <c r="E1245" s="79"/>
      <c r="F1245" s="79"/>
      <c r="G1245" s="79"/>
      <c r="I1245" s="113"/>
    </row>
    <row r="1246" spans="1:9" ht="12.75">
      <c r="A1246" s="16"/>
      <c r="B1246" s="110"/>
      <c r="C1246" s="110"/>
      <c r="D1246" s="110"/>
      <c r="E1246" s="79"/>
      <c r="F1246" s="79"/>
      <c r="G1246" s="79"/>
      <c r="I1246" s="113"/>
    </row>
    <row r="1247" spans="1:9" ht="12.75">
      <c r="A1247" s="16"/>
      <c r="B1247" s="110"/>
      <c r="C1247" s="110"/>
      <c r="D1247" s="110"/>
      <c r="E1247" s="79"/>
      <c r="F1247" s="79"/>
      <c r="G1247" s="79"/>
      <c r="I1247" s="113"/>
    </row>
    <row r="1248" spans="1:9" ht="12.75">
      <c r="A1248" s="16"/>
      <c r="B1248" s="110"/>
      <c r="C1248" s="110"/>
      <c r="D1248" s="110"/>
      <c r="E1248" s="79"/>
      <c r="F1248" s="79"/>
      <c r="G1248" s="79"/>
      <c r="I1248" s="113"/>
    </row>
    <row r="1249" spans="1:9" ht="12.75">
      <c r="A1249" s="16"/>
      <c r="B1249" s="110"/>
      <c r="C1249" s="110"/>
      <c r="D1249" s="110"/>
      <c r="E1249" s="79"/>
      <c r="F1249" s="79"/>
      <c r="G1249" s="79"/>
      <c r="I1249" s="113"/>
    </row>
    <row r="1250" spans="1:9" ht="12.75">
      <c r="A1250" s="16"/>
      <c r="B1250" s="110"/>
      <c r="C1250" s="110"/>
      <c r="D1250" s="110"/>
      <c r="E1250" s="79"/>
      <c r="F1250" s="79"/>
      <c r="G1250" s="79"/>
      <c r="I1250" s="113"/>
    </row>
    <row r="1251" spans="1:9" ht="12.75">
      <c r="A1251" s="16"/>
      <c r="B1251" s="110"/>
      <c r="C1251" s="110"/>
      <c r="D1251" s="110"/>
      <c r="E1251" s="79"/>
      <c r="F1251" s="79"/>
      <c r="G1251" s="79"/>
      <c r="I1251" s="113"/>
    </row>
    <row r="1252" spans="1:9" ht="12.75">
      <c r="A1252" s="16"/>
      <c r="B1252" s="110"/>
      <c r="C1252" s="110"/>
      <c r="D1252" s="110"/>
      <c r="E1252" s="79"/>
      <c r="F1252" s="79"/>
      <c r="G1252" s="79"/>
      <c r="I1252" s="113"/>
    </row>
    <row r="1253" spans="1:9" ht="12.75">
      <c r="A1253" s="16"/>
      <c r="B1253" s="110"/>
      <c r="C1253" s="110"/>
      <c r="D1253" s="110"/>
      <c r="E1253" s="79"/>
      <c r="F1253" s="79"/>
      <c r="G1253" s="79"/>
      <c r="I1253" s="113"/>
    </row>
    <row r="1254" spans="1:9" ht="12.75">
      <c r="A1254" s="16"/>
      <c r="B1254" s="110"/>
      <c r="C1254" s="110"/>
      <c r="D1254" s="110"/>
      <c r="E1254" s="79"/>
      <c r="F1254" s="79"/>
      <c r="G1254" s="79"/>
      <c r="I1254" s="113"/>
    </row>
    <row r="1255" spans="1:9" ht="12.75">
      <c r="A1255" s="16"/>
      <c r="B1255" s="110"/>
      <c r="C1255" s="110"/>
      <c r="D1255" s="110"/>
      <c r="E1255" s="79"/>
      <c r="F1255" s="79"/>
      <c r="G1255" s="79"/>
      <c r="I1255" s="113"/>
    </row>
    <row r="1256" spans="1:9" ht="12.75">
      <c r="A1256" s="16"/>
      <c r="B1256" s="110"/>
      <c r="C1256" s="110"/>
      <c r="D1256" s="110"/>
      <c r="E1256" s="79"/>
      <c r="F1256" s="79"/>
      <c r="G1256" s="79"/>
      <c r="I1256" s="113"/>
    </row>
    <row r="1257" spans="1:9" ht="12.75">
      <c r="A1257" s="16"/>
      <c r="B1257" s="110"/>
      <c r="C1257" s="110"/>
      <c r="D1257" s="110"/>
      <c r="E1257" s="79"/>
      <c r="F1257" s="79"/>
      <c r="G1257" s="79"/>
      <c r="I1257" s="113"/>
    </row>
    <row r="1258" spans="1:9" ht="12.75">
      <c r="A1258" s="16"/>
      <c r="B1258" s="110"/>
      <c r="C1258" s="110"/>
      <c r="D1258" s="110"/>
      <c r="E1258" s="79"/>
      <c r="F1258" s="79"/>
      <c r="G1258" s="79"/>
      <c r="I1258" s="113"/>
    </row>
    <row r="1259" spans="1:9" ht="12.75">
      <c r="A1259" s="16"/>
      <c r="B1259" s="110"/>
      <c r="C1259" s="110"/>
      <c r="D1259" s="110"/>
      <c r="E1259" s="79"/>
      <c r="F1259" s="79"/>
      <c r="G1259" s="79"/>
      <c r="I1259" s="113"/>
    </row>
    <row r="1260" spans="1:9" ht="12.75">
      <c r="A1260" s="16"/>
      <c r="B1260" s="110"/>
      <c r="C1260" s="110"/>
      <c r="D1260" s="110"/>
      <c r="E1260" s="79"/>
      <c r="F1260" s="79"/>
      <c r="G1260" s="79"/>
      <c r="I1260" s="113"/>
    </row>
    <row r="1261" spans="1:9" ht="12.75">
      <c r="A1261" s="16"/>
      <c r="B1261" s="110"/>
      <c r="C1261" s="110"/>
      <c r="D1261" s="110"/>
      <c r="E1261" s="79"/>
      <c r="F1261" s="79"/>
      <c r="G1261" s="79"/>
      <c r="I1261" s="113"/>
    </row>
    <row r="1262" spans="1:9" ht="12.75">
      <c r="A1262" s="16"/>
      <c r="B1262" s="110"/>
      <c r="C1262" s="110"/>
      <c r="D1262" s="110"/>
      <c r="E1262" s="79"/>
      <c r="F1262" s="79"/>
      <c r="G1262" s="79"/>
      <c r="I1262" s="113"/>
    </row>
    <row r="1263" spans="1:9" ht="12.75">
      <c r="A1263" s="16"/>
      <c r="B1263" s="110"/>
      <c r="C1263" s="110"/>
      <c r="D1263" s="110"/>
      <c r="E1263" s="79"/>
      <c r="F1263" s="79"/>
      <c r="G1263" s="79"/>
      <c r="I1263" s="113"/>
    </row>
    <row r="1264" spans="1:9" ht="12.75">
      <c r="A1264" s="16"/>
      <c r="B1264" s="110"/>
      <c r="C1264" s="110"/>
      <c r="D1264" s="110"/>
      <c r="E1264" s="79"/>
      <c r="F1264" s="79"/>
      <c r="G1264" s="79"/>
      <c r="I1264" s="113"/>
    </row>
    <row r="1265" spans="1:9" ht="12.75">
      <c r="A1265" s="16"/>
      <c r="B1265" s="110"/>
      <c r="C1265" s="110"/>
      <c r="D1265" s="110"/>
      <c r="E1265" s="79"/>
      <c r="F1265" s="79"/>
      <c r="G1265" s="79"/>
      <c r="I1265" s="113"/>
    </row>
    <row r="1266" spans="1:9" ht="12.75">
      <c r="A1266" s="16"/>
      <c r="B1266" s="110"/>
      <c r="C1266" s="110"/>
      <c r="D1266" s="110"/>
      <c r="E1266" s="79"/>
      <c r="F1266" s="79"/>
      <c r="G1266" s="79"/>
      <c r="I1266" s="113"/>
    </row>
    <row r="1267" spans="1:9" ht="12.75">
      <c r="A1267" s="16"/>
      <c r="B1267" s="110"/>
      <c r="C1267" s="110"/>
      <c r="D1267" s="110"/>
      <c r="E1267" s="79"/>
      <c r="F1267" s="79"/>
      <c r="G1267" s="79"/>
      <c r="I1267" s="113"/>
    </row>
    <row r="1268" spans="1:9" ht="12.75">
      <c r="A1268" s="16"/>
      <c r="B1268" s="110"/>
      <c r="C1268" s="110"/>
      <c r="D1268" s="110"/>
      <c r="E1268" s="79"/>
      <c r="F1268" s="79"/>
      <c r="G1268" s="79"/>
      <c r="I1268" s="113"/>
    </row>
    <row r="1269" spans="1:9" ht="12.75">
      <c r="A1269" s="16"/>
      <c r="B1269" s="110"/>
      <c r="C1269" s="110"/>
      <c r="D1269" s="110"/>
      <c r="E1269" s="79"/>
      <c r="F1269" s="79"/>
      <c r="G1269" s="79"/>
      <c r="I1269" s="113"/>
    </row>
    <row r="1270" spans="1:9" ht="12.75">
      <c r="A1270" s="16"/>
      <c r="B1270" s="110"/>
      <c r="C1270" s="110"/>
      <c r="D1270" s="110"/>
      <c r="E1270" s="79"/>
      <c r="F1270" s="79"/>
      <c r="G1270" s="79"/>
      <c r="I1270" s="113"/>
    </row>
    <row r="1271" spans="1:9" ht="12.75">
      <c r="A1271" s="16"/>
      <c r="B1271" s="110"/>
      <c r="C1271" s="110"/>
      <c r="D1271" s="110"/>
      <c r="E1271" s="79"/>
      <c r="F1271" s="79"/>
      <c r="G1271" s="79"/>
      <c r="I1271" s="113"/>
    </row>
    <row r="1272" spans="1:9" ht="12.75">
      <c r="A1272" s="16"/>
      <c r="B1272" s="110"/>
      <c r="C1272" s="110"/>
      <c r="D1272" s="110"/>
      <c r="E1272" s="79"/>
      <c r="F1272" s="79"/>
      <c r="G1272" s="79"/>
      <c r="I1272" s="113"/>
    </row>
    <row r="1273" spans="1:9" ht="12.75">
      <c r="A1273" s="16"/>
      <c r="B1273" s="110"/>
      <c r="C1273" s="110"/>
      <c r="D1273" s="110"/>
      <c r="E1273" s="79"/>
      <c r="F1273" s="79"/>
      <c r="G1273" s="79"/>
      <c r="I1273" s="113"/>
    </row>
    <row r="1274" spans="1:9" ht="12.75">
      <c r="A1274" s="16"/>
      <c r="B1274" s="110"/>
      <c r="C1274" s="110"/>
      <c r="D1274" s="110"/>
      <c r="E1274" s="79"/>
      <c r="F1274" s="79"/>
      <c r="G1274" s="79"/>
      <c r="I1274" s="113"/>
    </row>
    <row r="1275" spans="1:9" ht="12.75">
      <c r="A1275" s="16"/>
      <c r="B1275" s="110"/>
      <c r="C1275" s="110"/>
      <c r="D1275" s="110"/>
      <c r="E1275" s="79"/>
      <c r="F1275" s="79"/>
      <c r="G1275" s="79"/>
      <c r="I1275" s="113"/>
    </row>
    <row r="1276" spans="1:9" ht="12.75">
      <c r="A1276" s="16"/>
      <c r="B1276" s="110"/>
      <c r="C1276" s="110"/>
      <c r="D1276" s="110"/>
      <c r="E1276" s="79"/>
      <c r="F1276" s="79"/>
      <c r="G1276" s="79"/>
      <c r="I1276" s="113"/>
    </row>
    <row r="1277" spans="1:9" ht="12.75">
      <c r="A1277" s="16"/>
      <c r="B1277" s="110"/>
      <c r="C1277" s="110"/>
      <c r="D1277" s="110"/>
      <c r="E1277" s="79"/>
      <c r="F1277" s="79"/>
      <c r="G1277" s="79"/>
      <c r="I1277" s="113"/>
    </row>
    <row r="1278" spans="1:9" ht="12.75">
      <c r="A1278" s="16"/>
      <c r="B1278" s="110"/>
      <c r="C1278" s="110"/>
      <c r="D1278" s="110"/>
      <c r="E1278" s="79"/>
      <c r="F1278" s="79"/>
      <c r="G1278" s="79"/>
      <c r="I1278" s="113"/>
    </row>
    <row r="1279" spans="1:9" ht="12.75">
      <c r="A1279" s="16"/>
      <c r="B1279" s="110"/>
      <c r="C1279" s="110"/>
      <c r="D1279" s="110"/>
      <c r="E1279" s="79"/>
      <c r="F1279" s="79"/>
      <c r="G1279" s="79"/>
      <c r="I1279" s="113"/>
    </row>
    <row r="1280" spans="1:9" ht="12.75">
      <c r="A1280" s="16"/>
      <c r="B1280" s="110"/>
      <c r="C1280" s="110"/>
      <c r="D1280" s="110"/>
      <c r="E1280" s="79"/>
      <c r="F1280" s="79"/>
      <c r="G1280" s="79"/>
      <c r="I1280" s="113"/>
    </row>
    <row r="1281" spans="1:9" ht="12.75">
      <c r="A1281" s="16"/>
      <c r="B1281" s="110"/>
      <c r="C1281" s="110"/>
      <c r="D1281" s="110"/>
      <c r="E1281" s="79"/>
      <c r="F1281" s="79"/>
      <c r="G1281" s="79"/>
      <c r="I1281" s="113"/>
    </row>
    <row r="1282" spans="1:9" ht="12.75">
      <c r="A1282" s="16"/>
      <c r="B1282" s="110"/>
      <c r="C1282" s="110"/>
      <c r="D1282" s="110"/>
      <c r="E1282" s="79"/>
      <c r="F1282" s="79"/>
      <c r="G1282" s="79"/>
      <c r="I1282" s="113"/>
    </row>
    <row r="1283" spans="1:9" ht="12.75">
      <c r="A1283" s="16"/>
      <c r="B1283" s="110"/>
      <c r="C1283" s="110"/>
      <c r="D1283" s="110"/>
      <c r="E1283" s="79"/>
      <c r="F1283" s="79"/>
      <c r="G1283" s="79"/>
      <c r="I1283" s="113"/>
    </row>
    <row r="1284" spans="1:9" ht="12.75">
      <c r="A1284" s="16"/>
      <c r="B1284" s="110"/>
      <c r="C1284" s="110"/>
      <c r="D1284" s="110"/>
      <c r="E1284" s="79"/>
      <c r="F1284" s="79"/>
      <c r="G1284" s="79"/>
      <c r="I1284" s="113"/>
    </row>
    <row r="1285" spans="1:9" ht="12.75">
      <c r="A1285" s="16"/>
      <c r="B1285" s="110"/>
      <c r="C1285" s="110"/>
      <c r="D1285" s="110"/>
      <c r="E1285" s="79"/>
      <c r="F1285" s="79"/>
      <c r="G1285" s="79"/>
      <c r="I1285" s="113"/>
    </row>
    <row r="1286" spans="1:9" ht="12.75">
      <c r="A1286" s="16"/>
      <c r="B1286" s="110"/>
      <c r="C1286" s="110"/>
      <c r="D1286" s="110"/>
      <c r="E1286" s="79"/>
      <c r="F1286" s="79"/>
      <c r="G1286" s="79"/>
      <c r="I1286" s="113"/>
    </row>
    <row r="1287" spans="1:9" ht="12.75">
      <c r="A1287" s="16"/>
      <c r="B1287" s="110"/>
      <c r="C1287" s="110"/>
      <c r="D1287" s="110"/>
      <c r="E1287" s="79"/>
      <c r="F1287" s="79"/>
      <c r="G1287" s="79"/>
      <c r="I1287" s="113"/>
    </row>
    <row r="1288" spans="1:9" ht="12.75">
      <c r="A1288" s="16"/>
      <c r="B1288" s="110"/>
      <c r="C1288" s="110"/>
      <c r="D1288" s="110"/>
      <c r="E1288" s="79"/>
      <c r="F1288" s="79"/>
      <c r="G1288" s="79"/>
      <c r="I1288" s="113"/>
    </row>
    <row r="1289" spans="1:9" ht="12.75">
      <c r="A1289" s="16"/>
      <c r="B1289" s="110"/>
      <c r="C1289" s="110"/>
      <c r="D1289" s="110"/>
      <c r="E1289" s="79"/>
      <c r="F1289" s="79"/>
      <c r="G1289" s="79"/>
      <c r="I1289" s="113"/>
    </row>
    <row r="1290" spans="1:9" ht="12.75">
      <c r="A1290" s="16"/>
      <c r="B1290" s="110"/>
      <c r="C1290" s="110"/>
      <c r="D1290" s="110"/>
      <c r="E1290" s="79"/>
      <c r="F1290" s="79"/>
      <c r="G1290" s="79"/>
      <c r="I1290" s="113"/>
    </row>
    <row r="1291" spans="1:9" ht="12.75">
      <c r="A1291" s="16"/>
      <c r="B1291" s="110"/>
      <c r="C1291" s="110"/>
      <c r="D1291" s="110"/>
      <c r="E1291" s="79"/>
      <c r="F1291" s="79"/>
      <c r="G1291" s="79"/>
      <c r="I1291" s="113"/>
    </row>
    <row r="1292" spans="1:9" ht="12.75">
      <c r="A1292" s="16"/>
      <c r="B1292" s="110"/>
      <c r="C1292" s="110"/>
      <c r="D1292" s="110"/>
      <c r="E1292" s="79"/>
      <c r="F1292" s="79"/>
      <c r="G1292" s="79"/>
      <c r="I1292" s="113"/>
    </row>
    <row r="1293" spans="1:9" ht="12.75">
      <c r="A1293" s="16"/>
      <c r="B1293" s="110"/>
      <c r="C1293" s="110"/>
      <c r="D1293" s="110"/>
      <c r="E1293" s="79"/>
      <c r="F1293" s="79"/>
      <c r="G1293" s="79"/>
      <c r="I1293" s="113"/>
    </row>
    <row r="1294" spans="1:9" ht="12.75">
      <c r="A1294" s="16"/>
      <c r="B1294" s="110"/>
      <c r="C1294" s="110"/>
      <c r="D1294" s="110"/>
      <c r="E1294" s="79"/>
      <c r="F1294" s="79"/>
      <c r="G1294" s="79"/>
      <c r="I1294" s="113"/>
    </row>
    <row r="1295" spans="1:9" ht="12.75">
      <c r="A1295" s="16"/>
      <c r="B1295" s="110"/>
      <c r="C1295" s="110"/>
      <c r="D1295" s="110"/>
      <c r="E1295" s="79"/>
      <c r="F1295" s="79"/>
      <c r="G1295" s="79"/>
      <c r="I1295" s="113"/>
    </row>
    <row r="1296" spans="1:9" ht="12.75">
      <c r="A1296" s="16"/>
      <c r="B1296" s="110"/>
      <c r="C1296" s="110"/>
      <c r="D1296" s="110"/>
      <c r="E1296" s="79"/>
      <c r="F1296" s="79"/>
      <c r="G1296" s="79"/>
      <c r="I1296" s="113"/>
    </row>
    <row r="1297" spans="1:9" ht="12.75">
      <c r="A1297" s="16"/>
      <c r="B1297" s="110"/>
      <c r="C1297" s="110"/>
      <c r="D1297" s="110"/>
      <c r="E1297" s="79"/>
      <c r="F1297" s="79"/>
      <c r="G1297" s="79"/>
      <c r="I1297" s="113"/>
    </row>
    <row r="1298" spans="1:9" ht="12.75">
      <c r="A1298" s="16"/>
      <c r="B1298" s="110"/>
      <c r="C1298" s="110"/>
      <c r="D1298" s="110"/>
      <c r="E1298" s="79"/>
      <c r="F1298" s="79"/>
      <c r="G1298" s="79"/>
      <c r="I1298" s="113"/>
    </row>
    <row r="1299" spans="1:9" ht="12.75">
      <c r="A1299" s="16"/>
      <c r="B1299" s="110"/>
      <c r="C1299" s="110"/>
      <c r="D1299" s="110"/>
      <c r="E1299" s="79"/>
      <c r="F1299" s="79"/>
      <c r="G1299" s="79"/>
      <c r="I1299" s="113"/>
    </row>
    <row r="1300" spans="1:9" ht="12.75">
      <c r="A1300" s="16"/>
      <c r="B1300" s="110"/>
      <c r="C1300" s="110"/>
      <c r="D1300" s="110"/>
      <c r="E1300" s="79"/>
      <c r="F1300" s="79"/>
      <c r="G1300" s="79"/>
      <c r="I1300" s="113"/>
    </row>
    <row r="1301" spans="1:9" ht="12.75">
      <c r="A1301" s="16"/>
      <c r="B1301" s="110"/>
      <c r="C1301" s="110"/>
      <c r="D1301" s="110"/>
      <c r="E1301" s="79"/>
      <c r="F1301" s="79"/>
      <c r="G1301" s="79"/>
      <c r="I1301" s="113"/>
    </row>
    <row r="1302" spans="1:9" ht="12.75">
      <c r="A1302" s="16"/>
      <c r="B1302" s="110"/>
      <c r="C1302" s="110"/>
      <c r="D1302" s="110"/>
      <c r="E1302" s="79"/>
      <c r="F1302" s="79"/>
      <c r="G1302" s="79"/>
      <c r="I1302" s="113"/>
    </row>
    <row r="1303" spans="1:9" ht="12.75">
      <c r="A1303" s="16"/>
      <c r="B1303" s="110"/>
      <c r="C1303" s="110"/>
      <c r="D1303" s="110"/>
      <c r="E1303" s="79"/>
      <c r="F1303" s="79"/>
      <c r="G1303" s="79"/>
      <c r="I1303" s="113"/>
    </row>
    <row r="1304" spans="1:9" ht="12.75">
      <c r="A1304" s="16"/>
      <c r="B1304" s="110"/>
      <c r="C1304" s="110"/>
      <c r="D1304" s="110"/>
      <c r="E1304" s="79"/>
      <c r="F1304" s="79"/>
      <c r="G1304" s="79"/>
      <c r="I1304" s="113"/>
    </row>
    <row r="1305" spans="1:9" ht="12.75">
      <c r="A1305" s="16"/>
      <c r="B1305" s="110"/>
      <c r="C1305" s="110"/>
      <c r="D1305" s="110"/>
      <c r="E1305" s="79"/>
      <c r="F1305" s="79"/>
      <c r="G1305" s="79"/>
      <c r="I1305" s="113"/>
    </row>
    <row r="1306" spans="1:9" ht="12.75">
      <c r="A1306" s="16"/>
      <c r="B1306" s="110"/>
      <c r="C1306" s="110"/>
      <c r="D1306" s="110"/>
      <c r="E1306" s="79"/>
      <c r="F1306" s="79"/>
      <c r="G1306" s="79"/>
      <c r="I1306" s="113"/>
    </row>
    <row r="1307" spans="1:9" ht="12.75">
      <c r="A1307" s="16"/>
      <c r="B1307" s="110"/>
      <c r="C1307" s="110"/>
      <c r="D1307" s="110"/>
      <c r="E1307" s="79"/>
      <c r="F1307" s="79"/>
      <c r="G1307" s="79"/>
      <c r="I1307" s="113"/>
    </row>
    <row r="1308" spans="1:9" ht="12.75">
      <c r="A1308" s="16"/>
      <c r="B1308" s="110"/>
      <c r="C1308" s="110"/>
      <c r="D1308" s="110"/>
      <c r="E1308" s="79"/>
      <c r="F1308" s="79"/>
      <c r="G1308" s="79"/>
      <c r="I1308" s="113"/>
    </row>
    <row r="1309" spans="1:9" ht="12.75">
      <c r="A1309" s="16"/>
      <c r="B1309" s="110"/>
      <c r="C1309" s="110"/>
      <c r="D1309" s="110"/>
      <c r="E1309" s="79"/>
      <c r="F1309" s="79"/>
      <c r="G1309" s="79"/>
      <c r="I1309" s="113"/>
    </row>
    <row r="1310" spans="1:9" ht="12.75">
      <c r="A1310" s="16"/>
      <c r="B1310" s="110"/>
      <c r="C1310" s="110"/>
      <c r="D1310" s="110"/>
      <c r="E1310" s="79"/>
      <c r="F1310" s="79"/>
      <c r="G1310" s="79"/>
      <c r="I1310" s="113"/>
    </row>
    <row r="1311" spans="1:9" ht="12.75">
      <c r="A1311" s="16"/>
      <c r="B1311" s="110"/>
      <c r="C1311" s="110"/>
      <c r="D1311" s="110"/>
      <c r="E1311" s="79"/>
      <c r="F1311" s="79"/>
      <c r="G1311" s="79"/>
      <c r="I1311" s="113"/>
    </row>
    <row r="1312" spans="1:9" ht="12.75">
      <c r="A1312" s="16"/>
      <c r="B1312" s="110"/>
      <c r="C1312" s="110"/>
      <c r="D1312" s="110"/>
      <c r="E1312" s="79"/>
      <c r="F1312" s="79"/>
      <c r="G1312" s="79"/>
      <c r="I1312" s="113"/>
    </row>
    <row r="1313" spans="1:9" ht="12.75">
      <c r="A1313" s="16"/>
      <c r="B1313" s="110"/>
      <c r="C1313" s="110"/>
      <c r="D1313" s="110"/>
      <c r="E1313" s="79"/>
      <c r="F1313" s="79"/>
      <c r="G1313" s="79"/>
      <c r="I1313" s="113"/>
    </row>
    <row r="1314" spans="1:9" ht="12.75">
      <c r="A1314" s="16"/>
      <c r="B1314" s="110"/>
      <c r="C1314" s="110"/>
      <c r="D1314" s="110"/>
      <c r="E1314" s="79"/>
      <c r="F1314" s="79"/>
      <c r="G1314" s="79"/>
      <c r="I1314" s="113"/>
    </row>
    <row r="1315" spans="1:9" ht="12.75">
      <c r="A1315" s="16"/>
      <c r="B1315" s="110"/>
      <c r="C1315" s="110"/>
      <c r="D1315" s="110"/>
      <c r="E1315" s="79"/>
      <c r="F1315" s="79"/>
      <c r="G1315" s="79"/>
      <c r="I1315" s="113"/>
    </row>
    <row r="1316" spans="1:9" ht="12.75">
      <c r="A1316" s="16"/>
      <c r="B1316" s="110"/>
      <c r="C1316" s="110"/>
      <c r="D1316" s="110"/>
      <c r="E1316" s="79"/>
      <c r="F1316" s="79"/>
      <c r="G1316" s="79"/>
      <c r="I1316" s="113"/>
    </row>
    <row r="1317" spans="1:9" ht="12.75">
      <c r="A1317" s="16"/>
      <c r="B1317" s="110"/>
      <c r="C1317" s="110"/>
      <c r="D1317" s="110"/>
      <c r="E1317" s="79"/>
      <c r="F1317" s="79"/>
      <c r="G1317" s="79"/>
      <c r="I1317" s="113"/>
    </row>
    <row r="1318" spans="1:9" ht="12.75">
      <c r="A1318" s="16"/>
      <c r="B1318" s="110"/>
      <c r="C1318" s="110"/>
      <c r="D1318" s="110"/>
      <c r="E1318" s="79"/>
      <c r="F1318" s="79"/>
      <c r="G1318" s="79"/>
      <c r="I1318" s="113"/>
    </row>
    <row r="1319" spans="1:9" ht="12.75">
      <c r="A1319" s="16"/>
      <c r="B1319" s="110"/>
      <c r="C1319" s="110"/>
      <c r="D1319" s="110"/>
      <c r="E1319" s="79"/>
      <c r="F1319" s="79"/>
      <c r="G1319" s="79"/>
      <c r="I1319" s="113"/>
    </row>
    <row r="1320" spans="1:9" ht="12.75">
      <c r="A1320" s="16"/>
      <c r="B1320" s="110"/>
      <c r="C1320" s="110"/>
      <c r="D1320" s="110"/>
      <c r="E1320" s="79"/>
      <c r="F1320" s="79"/>
      <c r="G1320" s="79"/>
      <c r="I1320" s="113"/>
    </row>
    <row r="1321" spans="1:9" ht="12.75">
      <c r="A1321" s="16"/>
      <c r="B1321" s="110"/>
      <c r="C1321" s="110"/>
      <c r="D1321" s="110"/>
      <c r="E1321" s="79"/>
      <c r="F1321" s="79"/>
      <c r="G1321" s="79"/>
      <c r="I1321" s="113"/>
    </row>
    <row r="1322" spans="1:9" ht="12.75">
      <c r="A1322" s="16"/>
      <c r="B1322" s="110"/>
      <c r="C1322" s="110"/>
      <c r="D1322" s="110"/>
      <c r="E1322" s="79"/>
      <c r="F1322" s="79"/>
      <c r="G1322" s="79"/>
      <c r="I1322" s="113"/>
    </row>
    <row r="1323" spans="1:9" ht="12.75">
      <c r="A1323" s="16"/>
      <c r="B1323" s="110"/>
      <c r="C1323" s="110"/>
      <c r="D1323" s="110"/>
      <c r="E1323" s="79"/>
      <c r="F1323" s="79"/>
      <c r="G1323" s="79"/>
      <c r="I1323" s="113"/>
    </row>
    <row r="1324" spans="1:9" ht="12.75">
      <c r="A1324" s="16"/>
      <c r="B1324" s="110"/>
      <c r="C1324" s="110"/>
      <c r="D1324" s="110"/>
      <c r="E1324" s="79"/>
      <c r="F1324" s="79"/>
      <c r="G1324" s="79"/>
      <c r="I1324" s="113"/>
    </row>
    <row r="1325" spans="1:9" ht="12.75">
      <c r="A1325" s="16"/>
      <c r="B1325" s="110"/>
      <c r="C1325" s="110"/>
      <c r="D1325" s="110"/>
      <c r="E1325" s="79"/>
      <c r="F1325" s="79"/>
      <c r="G1325" s="79"/>
      <c r="I1325" s="113"/>
    </row>
    <row r="1326" spans="1:9" ht="12.75">
      <c r="A1326" s="16"/>
      <c r="B1326" s="110"/>
      <c r="C1326" s="110"/>
      <c r="D1326" s="110"/>
      <c r="E1326" s="79"/>
      <c r="F1326" s="79"/>
      <c r="G1326" s="79"/>
      <c r="I1326" s="113"/>
    </row>
    <row r="1327" spans="1:9" ht="12.75">
      <c r="A1327" s="16"/>
      <c r="B1327" s="110"/>
      <c r="C1327" s="110"/>
      <c r="D1327" s="110"/>
      <c r="E1327" s="79"/>
      <c r="F1327" s="79"/>
      <c r="G1327" s="79"/>
      <c r="I1327" s="113"/>
    </row>
    <row r="1328" spans="1:9" ht="12.75">
      <c r="A1328" s="16"/>
      <c r="B1328" s="110"/>
      <c r="C1328" s="110"/>
      <c r="D1328" s="110"/>
      <c r="E1328" s="79"/>
      <c r="F1328" s="79"/>
      <c r="G1328" s="79"/>
      <c r="I1328" s="113"/>
    </row>
    <row r="1329" spans="1:9" ht="12.75">
      <c r="A1329" s="16"/>
      <c r="B1329" s="110"/>
      <c r="C1329" s="110"/>
      <c r="D1329" s="110"/>
      <c r="E1329" s="79"/>
      <c r="F1329" s="79"/>
      <c r="G1329" s="79"/>
      <c r="I1329" s="113"/>
    </row>
    <row r="1330" spans="1:9" ht="12.75">
      <c r="A1330" s="16"/>
      <c r="B1330" s="110"/>
      <c r="C1330" s="110"/>
      <c r="D1330" s="110"/>
      <c r="E1330" s="79"/>
      <c r="F1330" s="79"/>
      <c r="G1330" s="79"/>
      <c r="I1330" s="113"/>
    </row>
    <row r="1331" spans="1:9" ht="12.75">
      <c r="A1331" s="16"/>
      <c r="B1331" s="110"/>
      <c r="C1331" s="110"/>
      <c r="D1331" s="110"/>
      <c r="E1331" s="79"/>
      <c r="F1331" s="79"/>
      <c r="G1331" s="79"/>
      <c r="I1331" s="113"/>
    </row>
    <row r="1332" spans="1:9" ht="12.75">
      <c r="A1332" s="16"/>
      <c r="B1332" s="110"/>
      <c r="C1332" s="110"/>
      <c r="D1332" s="110"/>
      <c r="E1332" s="79"/>
      <c r="F1332" s="79"/>
      <c r="G1332" s="79"/>
      <c r="I1332" s="113"/>
    </row>
    <row r="1333" spans="1:9" ht="12.75">
      <c r="A1333" s="16"/>
      <c r="B1333" s="110"/>
      <c r="C1333" s="110"/>
      <c r="D1333" s="110"/>
      <c r="E1333" s="79"/>
      <c r="F1333" s="79"/>
      <c r="G1333" s="79"/>
      <c r="I1333" s="113"/>
    </row>
    <row r="1334" spans="1:9" ht="12.75">
      <c r="A1334" s="16"/>
      <c r="B1334" s="110"/>
      <c r="C1334" s="110"/>
      <c r="D1334" s="110"/>
      <c r="E1334" s="79"/>
      <c r="F1334" s="79"/>
      <c r="G1334" s="79"/>
      <c r="I1334" s="113"/>
    </row>
    <row r="1335" spans="1:9" ht="12.75">
      <c r="A1335" s="16"/>
      <c r="B1335" s="110"/>
      <c r="C1335" s="110"/>
      <c r="D1335" s="110"/>
      <c r="E1335" s="79"/>
      <c r="F1335" s="79"/>
      <c r="G1335" s="79"/>
      <c r="I1335" s="113"/>
    </row>
    <row r="1336" spans="1:9" ht="12.75">
      <c r="A1336" s="16"/>
      <c r="B1336" s="110"/>
      <c r="C1336" s="110"/>
      <c r="D1336" s="110"/>
      <c r="E1336" s="79"/>
      <c r="F1336" s="79"/>
      <c r="G1336" s="79"/>
      <c r="I1336" s="113"/>
    </row>
    <row r="1337" spans="1:9" ht="12.75">
      <c r="A1337" s="16"/>
      <c r="B1337" s="110"/>
      <c r="C1337" s="110"/>
      <c r="D1337" s="110"/>
      <c r="E1337" s="79"/>
      <c r="F1337" s="79"/>
      <c r="G1337" s="79"/>
      <c r="I1337" s="113"/>
    </row>
    <row r="1338" spans="1:9" ht="12.75">
      <c r="A1338" s="16"/>
      <c r="B1338" s="110"/>
      <c r="C1338" s="110"/>
      <c r="D1338" s="110"/>
      <c r="E1338" s="79"/>
      <c r="F1338" s="79"/>
      <c r="G1338" s="79"/>
      <c r="I1338" s="113"/>
    </row>
    <row r="1339" spans="1:9" ht="12.75">
      <c r="A1339" s="16"/>
      <c r="B1339" s="110"/>
      <c r="C1339" s="110"/>
      <c r="D1339" s="110"/>
      <c r="E1339" s="79"/>
      <c r="F1339" s="79"/>
      <c r="G1339" s="79"/>
      <c r="I1339" s="113"/>
    </row>
    <row r="1340" spans="1:9" ht="12.75">
      <c r="A1340" s="16"/>
      <c r="B1340" s="110"/>
      <c r="C1340" s="110"/>
      <c r="D1340" s="110"/>
      <c r="E1340" s="79"/>
      <c r="F1340" s="79"/>
      <c r="G1340" s="79"/>
      <c r="I1340" s="113"/>
    </row>
    <row r="1341" spans="1:9" ht="12.75">
      <c r="A1341" s="16"/>
      <c r="B1341" s="110"/>
      <c r="C1341" s="110"/>
      <c r="D1341" s="110"/>
      <c r="E1341" s="79"/>
      <c r="F1341" s="79"/>
      <c r="G1341" s="79"/>
      <c r="I1341" s="113"/>
    </row>
    <row r="1342" spans="1:9" ht="12.75">
      <c r="A1342" s="16"/>
      <c r="B1342" s="110"/>
      <c r="C1342" s="110"/>
      <c r="D1342" s="110"/>
      <c r="E1342" s="79"/>
      <c r="F1342" s="79"/>
      <c r="G1342" s="79"/>
      <c r="I1342" s="113"/>
    </row>
    <row r="1343" spans="1:9" ht="12.75">
      <c r="A1343" s="16"/>
      <c r="B1343" s="110"/>
      <c r="C1343" s="110"/>
      <c r="D1343" s="110"/>
      <c r="E1343" s="79"/>
      <c r="F1343" s="79"/>
      <c r="G1343" s="79"/>
      <c r="I1343" s="113"/>
    </row>
    <row r="1344" spans="1:9" ht="12.75">
      <c r="A1344" s="16"/>
      <c r="B1344" s="110"/>
      <c r="C1344" s="110"/>
      <c r="D1344" s="110"/>
      <c r="E1344" s="79"/>
      <c r="F1344" s="79"/>
      <c r="G1344" s="79"/>
      <c r="I1344" s="113"/>
    </row>
    <row r="1345" spans="1:9" ht="12.75">
      <c r="A1345" s="16"/>
      <c r="B1345" s="110"/>
      <c r="C1345" s="110"/>
      <c r="D1345" s="110"/>
      <c r="E1345" s="79"/>
      <c r="F1345" s="79"/>
      <c r="G1345" s="79"/>
      <c r="I1345" s="113"/>
    </row>
    <row r="1346" spans="1:9" ht="12.75">
      <c r="A1346" s="16"/>
      <c r="B1346" s="110"/>
      <c r="C1346" s="110"/>
      <c r="D1346" s="110"/>
      <c r="E1346" s="79"/>
      <c r="F1346" s="79"/>
      <c r="G1346" s="79"/>
      <c r="I1346" s="113"/>
    </row>
    <row r="1347" spans="1:9" ht="12.75">
      <c r="A1347" s="16"/>
      <c r="B1347" s="110"/>
      <c r="C1347" s="110"/>
      <c r="D1347" s="110"/>
      <c r="E1347" s="79"/>
      <c r="F1347" s="79"/>
      <c r="G1347" s="79"/>
      <c r="I1347" s="113"/>
    </row>
    <row r="1348" spans="1:9" ht="12.75">
      <c r="A1348" s="16"/>
      <c r="B1348" s="110"/>
      <c r="C1348" s="110"/>
      <c r="D1348" s="110"/>
      <c r="E1348" s="79"/>
      <c r="F1348" s="79"/>
      <c r="G1348" s="79"/>
      <c r="I1348" s="113"/>
    </row>
    <row r="1349" spans="1:9" ht="12.75">
      <c r="A1349" s="16"/>
      <c r="B1349" s="110"/>
      <c r="C1349" s="110"/>
      <c r="D1349" s="110"/>
      <c r="E1349" s="79"/>
      <c r="F1349" s="79"/>
      <c r="G1349" s="79"/>
      <c r="I1349" s="113"/>
    </row>
    <row r="1350" spans="1:9" ht="12.75">
      <c r="A1350" s="16"/>
      <c r="B1350" s="110"/>
      <c r="C1350" s="110"/>
      <c r="D1350" s="110"/>
      <c r="E1350" s="79"/>
      <c r="F1350" s="79"/>
      <c r="G1350" s="79"/>
      <c r="I1350" s="113"/>
    </row>
    <row r="1351" spans="1:9" ht="12.75">
      <c r="A1351" s="16"/>
      <c r="B1351" s="110"/>
      <c r="C1351" s="110"/>
      <c r="D1351" s="110"/>
      <c r="E1351" s="79"/>
      <c r="F1351" s="79"/>
      <c r="G1351" s="79"/>
      <c r="I1351" s="113"/>
    </row>
    <row r="1352" spans="1:9" ht="12.75">
      <c r="A1352" s="16"/>
      <c r="B1352" s="110"/>
      <c r="C1352" s="110"/>
      <c r="D1352" s="110"/>
      <c r="E1352" s="79"/>
      <c r="F1352" s="79"/>
      <c r="G1352" s="79"/>
      <c r="I1352" s="113"/>
    </row>
    <row r="1353" spans="1:9" ht="12.75">
      <c r="A1353" s="16"/>
      <c r="B1353" s="110"/>
      <c r="C1353" s="110"/>
      <c r="D1353" s="110"/>
      <c r="E1353" s="79"/>
      <c r="F1353" s="79"/>
      <c r="G1353" s="79"/>
      <c r="I1353" s="113"/>
    </row>
    <row r="1354" spans="1:9" ht="12.75">
      <c r="A1354" s="16"/>
      <c r="B1354" s="110"/>
      <c r="C1354" s="110"/>
      <c r="D1354" s="110"/>
      <c r="E1354" s="79"/>
      <c r="F1354" s="79"/>
      <c r="G1354" s="79"/>
      <c r="I1354" s="113"/>
    </row>
    <row r="1355" spans="1:9" ht="12.75">
      <c r="A1355" s="16"/>
      <c r="B1355" s="110"/>
      <c r="C1355" s="110"/>
      <c r="D1355" s="110"/>
      <c r="E1355" s="79"/>
      <c r="F1355" s="79"/>
      <c r="G1355" s="79"/>
      <c r="I1355" s="113"/>
    </row>
    <row r="1356" spans="1:9" ht="12.75">
      <c r="A1356" s="16"/>
      <c r="B1356" s="110"/>
      <c r="C1356" s="110"/>
      <c r="D1356" s="110"/>
      <c r="E1356" s="79"/>
      <c r="F1356" s="79"/>
      <c r="G1356" s="79"/>
      <c r="I1356" s="113"/>
    </row>
    <row r="1357" spans="1:9" ht="12.75">
      <c r="A1357" s="16"/>
      <c r="B1357" s="110"/>
      <c r="C1357" s="110"/>
      <c r="D1357" s="110"/>
      <c r="E1357" s="79"/>
      <c r="F1357" s="79"/>
      <c r="G1357" s="79"/>
      <c r="I1357" s="113"/>
    </row>
    <row r="1358" spans="1:9" ht="12.75">
      <c r="A1358" s="16"/>
      <c r="B1358" s="110"/>
      <c r="C1358" s="110"/>
      <c r="D1358" s="110"/>
      <c r="E1358" s="79"/>
      <c r="F1358" s="79"/>
      <c r="G1358" s="79"/>
      <c r="I1358" s="113"/>
    </row>
    <row r="1359" spans="1:9" ht="12.75">
      <c r="A1359" s="16"/>
      <c r="B1359" s="110"/>
      <c r="C1359" s="110"/>
      <c r="D1359" s="110"/>
      <c r="E1359" s="79"/>
      <c r="F1359" s="79"/>
      <c r="G1359" s="79"/>
      <c r="I1359" s="113"/>
    </row>
    <row r="1360" spans="1:9" ht="12.75">
      <c r="A1360" s="16"/>
      <c r="B1360" s="110"/>
      <c r="C1360" s="110"/>
      <c r="D1360" s="110"/>
      <c r="E1360" s="79"/>
      <c r="F1360" s="79"/>
      <c r="G1360" s="79"/>
      <c r="I1360" s="113"/>
    </row>
    <row r="1361" spans="1:9" ht="12.75">
      <c r="A1361" s="16"/>
      <c r="B1361" s="110"/>
      <c r="C1361" s="110"/>
      <c r="D1361" s="110"/>
      <c r="E1361" s="79"/>
      <c r="F1361" s="79"/>
      <c r="G1361" s="79"/>
      <c r="I1361" s="113"/>
    </row>
    <row r="1362" spans="1:9" ht="12.75">
      <c r="A1362" s="16"/>
      <c r="B1362" s="110"/>
      <c r="C1362" s="110"/>
      <c r="D1362" s="110"/>
      <c r="E1362" s="79"/>
      <c r="F1362" s="79"/>
      <c r="G1362" s="79"/>
      <c r="I1362" s="113"/>
    </row>
    <row r="1363" spans="1:9" ht="12.75">
      <c r="A1363" s="16"/>
      <c r="B1363" s="110"/>
      <c r="C1363" s="110"/>
      <c r="D1363" s="110"/>
      <c r="E1363" s="79"/>
      <c r="F1363" s="79"/>
      <c r="G1363" s="79"/>
      <c r="I1363" s="113"/>
    </row>
    <row r="1364" spans="1:9" ht="12.75">
      <c r="A1364" s="16"/>
      <c r="B1364" s="110"/>
      <c r="C1364" s="110"/>
      <c r="D1364" s="110"/>
      <c r="E1364" s="79"/>
      <c r="F1364" s="79"/>
      <c r="G1364" s="79"/>
      <c r="I1364" s="113"/>
    </row>
    <row r="1365" spans="1:9" ht="12.75">
      <c r="A1365" s="16"/>
      <c r="B1365" s="110"/>
      <c r="C1365" s="110"/>
      <c r="D1365" s="110"/>
      <c r="E1365" s="79"/>
      <c r="F1365" s="79"/>
      <c r="G1365" s="79"/>
      <c r="I1365" s="113"/>
    </row>
    <row r="1366" spans="1:9" ht="12.75">
      <c r="A1366" s="16"/>
      <c r="B1366" s="110"/>
      <c r="C1366" s="110"/>
      <c r="D1366" s="110"/>
      <c r="E1366" s="79"/>
      <c r="F1366" s="79"/>
      <c r="G1366" s="79"/>
      <c r="I1366" s="113"/>
    </row>
    <row r="1367" spans="1:9" ht="12.75">
      <c r="A1367" s="16"/>
      <c r="B1367" s="110"/>
      <c r="C1367" s="110"/>
      <c r="D1367" s="110"/>
      <c r="E1367" s="79"/>
      <c r="F1367" s="79"/>
      <c r="G1367" s="79"/>
      <c r="I1367" s="113"/>
    </row>
    <row r="1368" spans="1:9" ht="12.75">
      <c r="A1368" s="16"/>
      <c r="B1368" s="110"/>
      <c r="C1368" s="110"/>
      <c r="D1368" s="110"/>
      <c r="E1368" s="79"/>
      <c r="F1368" s="79"/>
      <c r="G1368" s="79"/>
      <c r="I1368" s="113"/>
    </row>
    <row r="1369" spans="1:9" ht="12.75">
      <c r="A1369" s="16"/>
      <c r="B1369" s="110"/>
      <c r="C1369" s="110"/>
      <c r="D1369" s="110"/>
      <c r="E1369" s="79"/>
      <c r="F1369" s="79"/>
      <c r="G1369" s="79"/>
      <c r="I1369" s="113"/>
    </row>
    <row r="1370" spans="1:9" ht="12.75">
      <c r="A1370" s="16"/>
      <c r="B1370" s="110"/>
      <c r="C1370" s="110"/>
      <c r="D1370" s="110"/>
      <c r="E1370" s="79"/>
      <c r="F1370" s="79"/>
      <c r="G1370" s="79"/>
      <c r="I1370" s="113"/>
    </row>
    <row r="1371" spans="1:9" ht="12.75">
      <c r="A1371" s="16"/>
      <c r="B1371" s="110"/>
      <c r="C1371" s="110"/>
      <c r="D1371" s="110"/>
      <c r="E1371" s="79"/>
      <c r="F1371" s="79"/>
      <c r="G1371" s="79"/>
      <c r="I1371" s="113"/>
    </row>
    <row r="1372" spans="1:9" ht="12.75">
      <c r="A1372" s="16"/>
      <c r="B1372" s="110"/>
      <c r="C1372" s="110"/>
      <c r="D1372" s="110"/>
      <c r="E1372" s="79"/>
      <c r="F1372" s="79"/>
      <c r="G1372" s="79"/>
      <c r="I1372" s="113"/>
    </row>
    <row r="1373" spans="1:9" ht="12.75">
      <c r="A1373" s="16"/>
      <c r="B1373" s="110"/>
      <c r="C1373" s="110"/>
      <c r="D1373" s="110"/>
      <c r="E1373" s="79"/>
      <c r="F1373" s="79"/>
      <c r="G1373" s="79"/>
      <c r="I1373" s="113"/>
    </row>
    <row r="1374" spans="1:9" ht="12.75">
      <c r="A1374" s="16"/>
      <c r="B1374" s="110"/>
      <c r="C1374" s="110"/>
      <c r="D1374" s="110"/>
      <c r="E1374" s="79"/>
      <c r="F1374" s="79"/>
      <c r="G1374" s="79"/>
      <c r="I1374" s="113"/>
    </row>
    <row r="1375" spans="1:9" ht="12.75">
      <c r="A1375" s="16"/>
      <c r="B1375" s="110"/>
      <c r="C1375" s="110"/>
      <c r="D1375" s="110"/>
      <c r="E1375" s="79"/>
      <c r="F1375" s="79"/>
      <c r="G1375" s="79"/>
      <c r="I1375" s="113"/>
    </row>
    <row r="1376" spans="1:9" ht="12.75">
      <c r="A1376" s="16"/>
      <c r="B1376" s="110"/>
      <c r="C1376" s="110"/>
      <c r="D1376" s="110"/>
      <c r="E1376" s="79"/>
      <c r="F1376" s="79"/>
      <c r="G1376" s="79"/>
      <c r="I1376" s="113"/>
    </row>
    <row r="1377" spans="1:9" ht="12.75">
      <c r="A1377" s="16"/>
      <c r="B1377" s="110"/>
      <c r="C1377" s="110"/>
      <c r="D1377" s="110"/>
      <c r="E1377" s="79"/>
      <c r="F1377" s="79"/>
      <c r="G1377" s="79"/>
      <c r="I1377" s="113"/>
    </row>
    <row r="1378" spans="1:9" ht="12.75">
      <c r="A1378" s="16"/>
      <c r="B1378" s="110"/>
      <c r="C1378" s="110"/>
      <c r="D1378" s="110"/>
      <c r="E1378" s="79"/>
      <c r="F1378" s="79"/>
      <c r="G1378" s="79"/>
      <c r="I1378" s="113"/>
    </row>
    <row r="1379" spans="1:9" ht="12.75">
      <c r="A1379" s="16"/>
      <c r="B1379" s="110"/>
      <c r="C1379" s="110"/>
      <c r="D1379" s="110"/>
      <c r="E1379" s="79"/>
      <c r="F1379" s="79"/>
      <c r="G1379" s="79"/>
      <c r="I1379" s="113"/>
    </row>
    <row r="1380" spans="1:9" ht="12.75">
      <c r="A1380" s="16"/>
      <c r="B1380" s="110"/>
      <c r="C1380" s="110"/>
      <c r="D1380" s="110"/>
      <c r="E1380" s="79"/>
      <c r="F1380" s="79"/>
      <c r="G1380" s="79"/>
      <c r="I1380" s="113"/>
    </row>
    <row r="1381" spans="1:9" ht="12.75">
      <c r="A1381" s="16"/>
      <c r="B1381" s="110"/>
      <c r="C1381" s="110"/>
      <c r="D1381" s="110"/>
      <c r="E1381" s="79"/>
      <c r="F1381" s="79"/>
      <c r="G1381" s="79"/>
      <c r="I1381" s="113"/>
    </row>
    <row r="1382" spans="1:9" ht="12.75">
      <c r="A1382" s="16"/>
      <c r="B1382" s="110"/>
      <c r="C1382" s="110"/>
      <c r="D1382" s="110"/>
      <c r="E1382" s="79"/>
      <c r="F1382" s="79"/>
      <c r="G1382" s="79"/>
      <c r="I1382" s="113"/>
    </row>
    <row r="1383" spans="1:9" ht="12.75">
      <c r="A1383" s="16"/>
      <c r="B1383" s="110"/>
      <c r="C1383" s="110"/>
      <c r="D1383" s="110"/>
      <c r="E1383" s="79"/>
      <c r="F1383" s="79"/>
      <c r="G1383" s="79"/>
      <c r="I1383" s="113"/>
    </row>
    <row r="1384" spans="1:9" ht="12.75">
      <c r="A1384" s="16"/>
      <c r="B1384" s="110"/>
      <c r="C1384" s="110"/>
      <c r="D1384" s="110"/>
      <c r="E1384" s="79"/>
      <c r="F1384" s="79"/>
      <c r="G1384" s="79"/>
      <c r="I1384" s="113"/>
    </row>
    <row r="1385" spans="1:9" ht="12.75">
      <c r="A1385" s="16"/>
      <c r="B1385" s="110"/>
      <c r="C1385" s="110"/>
      <c r="D1385" s="110"/>
      <c r="E1385" s="79"/>
      <c r="F1385" s="79"/>
      <c r="G1385" s="79"/>
      <c r="I1385" s="113"/>
    </row>
    <row r="1386" spans="1:9" ht="12.75">
      <c r="A1386" s="16"/>
      <c r="B1386" s="110"/>
      <c r="C1386" s="110"/>
      <c r="D1386" s="110"/>
      <c r="E1386" s="79"/>
      <c r="F1386" s="79"/>
      <c r="G1386" s="79"/>
      <c r="I1386" s="113"/>
    </row>
    <row r="1387" spans="1:9" ht="12.75">
      <c r="A1387" s="16"/>
      <c r="B1387" s="110"/>
      <c r="C1387" s="110"/>
      <c r="D1387" s="110"/>
      <c r="E1387" s="79"/>
      <c r="F1387" s="79"/>
      <c r="G1387" s="79"/>
      <c r="I1387" s="113"/>
    </row>
    <row r="1388" spans="1:9" ht="12.75">
      <c r="A1388" s="16"/>
      <c r="B1388" s="110"/>
      <c r="C1388" s="110"/>
      <c r="D1388" s="110"/>
      <c r="E1388" s="79"/>
      <c r="F1388" s="79"/>
      <c r="G1388" s="79"/>
      <c r="I1388" s="113"/>
    </row>
    <row r="1389" spans="1:9" ht="12.75">
      <c r="A1389" s="16"/>
      <c r="B1389" s="110"/>
      <c r="C1389" s="110"/>
      <c r="D1389" s="110"/>
      <c r="E1389" s="79"/>
      <c r="F1389" s="79"/>
      <c r="G1389" s="79"/>
      <c r="I1389" s="113"/>
    </row>
    <row r="1390" spans="1:9" ht="12.75">
      <c r="A1390" s="16"/>
      <c r="B1390" s="110"/>
      <c r="C1390" s="110"/>
      <c r="D1390" s="110"/>
      <c r="E1390" s="79"/>
      <c r="F1390" s="79"/>
      <c r="G1390" s="79"/>
      <c r="I1390" s="113"/>
    </row>
    <row r="1391" spans="1:9" ht="12.75">
      <c r="A1391" s="16"/>
      <c r="B1391" s="110"/>
      <c r="C1391" s="110"/>
      <c r="D1391" s="110"/>
      <c r="E1391" s="79"/>
      <c r="F1391" s="79"/>
      <c r="G1391" s="79"/>
      <c r="I1391" s="113"/>
    </row>
    <row r="1392" spans="1:9" ht="12.75">
      <c r="A1392" s="16"/>
      <c r="B1392" s="110"/>
      <c r="C1392" s="110"/>
      <c r="D1392" s="110"/>
      <c r="E1392" s="79"/>
      <c r="F1392" s="79"/>
      <c r="G1392" s="79"/>
      <c r="I1392" s="113"/>
    </row>
    <row r="1393" spans="1:9" ht="12.75">
      <c r="A1393" s="16"/>
      <c r="B1393" s="110"/>
      <c r="C1393" s="110"/>
      <c r="D1393" s="110"/>
      <c r="E1393" s="79"/>
      <c r="F1393" s="79"/>
      <c r="G1393" s="79"/>
      <c r="I1393" s="113"/>
    </row>
    <row r="1394" spans="1:9" ht="12.75">
      <c r="A1394" s="16"/>
      <c r="B1394" s="110"/>
      <c r="C1394" s="110"/>
      <c r="D1394" s="110"/>
      <c r="E1394" s="79"/>
      <c r="F1394" s="79"/>
      <c r="G1394" s="79"/>
      <c r="I1394" s="113"/>
    </row>
    <row r="1395" spans="1:9" ht="12.75">
      <c r="A1395" s="16"/>
      <c r="B1395" s="110"/>
      <c r="C1395" s="110"/>
      <c r="D1395" s="110"/>
      <c r="E1395" s="79"/>
      <c r="F1395" s="79"/>
      <c r="G1395" s="79"/>
      <c r="I1395" s="113"/>
    </row>
    <row r="1396" spans="1:9" ht="12.75">
      <c r="A1396" s="16"/>
      <c r="B1396" s="110"/>
      <c r="C1396" s="110"/>
      <c r="D1396" s="110"/>
      <c r="E1396" s="79"/>
      <c r="F1396" s="79"/>
      <c r="G1396" s="79"/>
      <c r="I1396" s="113"/>
    </row>
    <row r="1397" spans="1:9" ht="12.75">
      <c r="A1397" s="16"/>
      <c r="B1397" s="110"/>
      <c r="C1397" s="110"/>
      <c r="D1397" s="110"/>
      <c r="E1397" s="79"/>
      <c r="F1397" s="79"/>
      <c r="G1397" s="79"/>
      <c r="I1397" s="113"/>
    </row>
    <row r="1398" spans="1:9" ht="12.75">
      <c r="A1398" s="16"/>
      <c r="B1398" s="110"/>
      <c r="C1398" s="110"/>
      <c r="D1398" s="110"/>
      <c r="E1398" s="79"/>
      <c r="F1398" s="79"/>
      <c r="G1398" s="79"/>
      <c r="I1398" s="113"/>
    </row>
    <row r="1399" spans="1:9" ht="12.75">
      <c r="A1399" s="16"/>
      <c r="B1399" s="110"/>
      <c r="C1399" s="110"/>
      <c r="D1399" s="110"/>
      <c r="E1399" s="79"/>
      <c r="F1399" s="79"/>
      <c r="G1399" s="79"/>
      <c r="I1399" s="113"/>
    </row>
    <row r="1400" spans="1:9" ht="12.75">
      <c r="A1400" s="16"/>
      <c r="B1400" s="110"/>
      <c r="C1400" s="110"/>
      <c r="D1400" s="110"/>
      <c r="E1400" s="79"/>
      <c r="F1400" s="79"/>
      <c r="G1400" s="79"/>
      <c r="I1400" s="113"/>
    </row>
    <row r="1401" spans="1:9" ht="12.75">
      <c r="A1401" s="16"/>
      <c r="B1401" s="110"/>
      <c r="C1401" s="110"/>
      <c r="D1401" s="110"/>
      <c r="E1401" s="79"/>
      <c r="F1401" s="79"/>
      <c r="G1401" s="79"/>
      <c r="I1401" s="113"/>
    </row>
    <row r="1402" spans="1:9" ht="12.75">
      <c r="A1402" s="16"/>
      <c r="B1402" s="110"/>
      <c r="C1402" s="110"/>
      <c r="D1402" s="110"/>
      <c r="E1402" s="79"/>
      <c r="F1402" s="79"/>
      <c r="G1402" s="79"/>
      <c r="I1402" s="113"/>
    </row>
    <row r="1403" spans="1:9" ht="12.75">
      <c r="A1403" s="16"/>
      <c r="B1403" s="110"/>
      <c r="C1403" s="110"/>
      <c r="D1403" s="110"/>
      <c r="E1403" s="79"/>
      <c r="F1403" s="79"/>
      <c r="G1403" s="79"/>
      <c r="I1403" s="113"/>
    </row>
    <row r="1404" spans="1:9" ht="12.75">
      <c r="A1404" s="16"/>
      <c r="B1404" s="110"/>
      <c r="C1404" s="110"/>
      <c r="D1404" s="110"/>
      <c r="E1404" s="79"/>
      <c r="F1404" s="79"/>
      <c r="G1404" s="79"/>
      <c r="I1404" s="113"/>
    </row>
    <row r="1405" spans="1:9" ht="12.75">
      <c r="A1405" s="16"/>
      <c r="B1405" s="110"/>
      <c r="C1405" s="110"/>
      <c r="D1405" s="110"/>
      <c r="E1405" s="79"/>
      <c r="F1405" s="79"/>
      <c r="G1405" s="79"/>
      <c r="I1405" s="113"/>
    </row>
    <row r="1406" spans="1:9" ht="12.75">
      <c r="A1406" s="16"/>
      <c r="B1406" s="110"/>
      <c r="C1406" s="110"/>
      <c r="D1406" s="110"/>
      <c r="E1406" s="79"/>
      <c r="F1406" s="79"/>
      <c r="G1406" s="79"/>
      <c r="I1406" s="113"/>
    </row>
    <row r="1407" spans="1:9" ht="12.75">
      <c r="A1407" s="16"/>
      <c r="B1407" s="110"/>
      <c r="C1407" s="110"/>
      <c r="D1407" s="110"/>
      <c r="E1407" s="79"/>
      <c r="F1407" s="79"/>
      <c r="G1407" s="79"/>
      <c r="I1407" s="113"/>
    </row>
    <row r="1408" spans="1:9" ht="12.75">
      <c r="A1408" s="16"/>
      <c r="B1408" s="110"/>
      <c r="C1408" s="110"/>
      <c r="D1408" s="110"/>
      <c r="E1408" s="79"/>
      <c r="F1408" s="79"/>
      <c r="G1408" s="79"/>
      <c r="I1408" s="113"/>
    </row>
    <row r="1409" spans="1:9" ht="12.75">
      <c r="A1409" s="16"/>
      <c r="B1409" s="110"/>
      <c r="C1409" s="110"/>
      <c r="D1409" s="110"/>
      <c r="E1409" s="79"/>
      <c r="F1409" s="79"/>
      <c r="G1409" s="79"/>
      <c r="I1409" s="113"/>
    </row>
    <row r="1410" spans="1:9" ht="12.75">
      <c r="A1410" s="16"/>
      <c r="B1410" s="110"/>
      <c r="C1410" s="110"/>
      <c r="D1410" s="110"/>
      <c r="E1410" s="79"/>
      <c r="F1410" s="79"/>
      <c r="G1410" s="79"/>
      <c r="I1410" s="113"/>
    </row>
    <row r="1411" spans="1:9" ht="12.75">
      <c r="A1411" s="16"/>
      <c r="B1411" s="110"/>
      <c r="C1411" s="110"/>
      <c r="D1411" s="110"/>
      <c r="E1411" s="79"/>
      <c r="F1411" s="79"/>
      <c r="G1411" s="79"/>
      <c r="I1411" s="113"/>
    </row>
    <row r="1412" spans="1:9" ht="12.75">
      <c r="A1412" s="16"/>
      <c r="B1412" s="110"/>
      <c r="C1412" s="110"/>
      <c r="D1412" s="110"/>
      <c r="E1412" s="79"/>
      <c r="F1412" s="79"/>
      <c r="G1412" s="79"/>
      <c r="I1412" s="113"/>
    </row>
    <row r="1413" spans="1:9" ht="12.75">
      <c r="A1413" s="16"/>
      <c r="B1413" s="110"/>
      <c r="C1413" s="110"/>
      <c r="D1413" s="110"/>
      <c r="E1413" s="79"/>
      <c r="F1413" s="79"/>
      <c r="G1413" s="79"/>
      <c r="I1413" s="113"/>
    </row>
    <row r="1414" spans="1:9" ht="12.75">
      <c r="A1414" s="16"/>
      <c r="B1414" s="110"/>
      <c r="C1414" s="110"/>
      <c r="D1414" s="110"/>
      <c r="E1414" s="79"/>
      <c r="F1414" s="79"/>
      <c r="G1414" s="79"/>
      <c r="I1414" s="113"/>
    </row>
    <row r="1415" spans="1:9" ht="12.75">
      <c r="A1415" s="16"/>
      <c r="B1415" s="110"/>
      <c r="C1415" s="110"/>
      <c r="D1415" s="110"/>
      <c r="E1415" s="79"/>
      <c r="F1415" s="79"/>
      <c r="G1415" s="79"/>
      <c r="I1415" s="113"/>
    </row>
    <row r="1416" spans="1:9" ht="12.75">
      <c r="A1416" s="16"/>
      <c r="B1416" s="110"/>
      <c r="C1416" s="110"/>
      <c r="D1416" s="110"/>
      <c r="E1416" s="79"/>
      <c r="F1416" s="79"/>
      <c r="G1416" s="79"/>
      <c r="I1416" s="113"/>
    </row>
    <row r="1417" spans="1:9" ht="12.75">
      <c r="A1417" s="16"/>
      <c r="B1417" s="110"/>
      <c r="C1417" s="110"/>
      <c r="D1417" s="110"/>
      <c r="E1417" s="79"/>
      <c r="F1417" s="79"/>
      <c r="G1417" s="79"/>
      <c r="I1417" s="113"/>
    </row>
    <row r="1418" spans="1:9" ht="12.75">
      <c r="A1418" s="16"/>
      <c r="B1418" s="110"/>
      <c r="C1418" s="110"/>
      <c r="D1418" s="110"/>
      <c r="E1418" s="79"/>
      <c r="F1418" s="79"/>
      <c r="G1418" s="79"/>
      <c r="I1418" s="113"/>
    </row>
    <row r="1419" spans="1:9" ht="12.75">
      <c r="A1419" s="16"/>
      <c r="B1419" s="110"/>
      <c r="C1419" s="110"/>
      <c r="D1419" s="110"/>
      <c r="E1419" s="79"/>
      <c r="F1419" s="79"/>
      <c r="G1419" s="79"/>
      <c r="I1419" s="113"/>
    </row>
    <row r="1420" spans="1:9" ht="12.75">
      <c r="A1420" s="16"/>
      <c r="B1420" s="110"/>
      <c r="C1420" s="110"/>
      <c r="D1420" s="110"/>
      <c r="E1420" s="79"/>
      <c r="F1420" s="79"/>
      <c r="G1420" s="79"/>
      <c r="I1420" s="113"/>
    </row>
    <row r="1421" spans="1:9" ht="12.75">
      <c r="A1421" s="16"/>
      <c r="B1421" s="110"/>
      <c r="C1421" s="110"/>
      <c r="D1421" s="110"/>
      <c r="E1421" s="79"/>
      <c r="F1421" s="79"/>
      <c r="G1421" s="79"/>
      <c r="I1421" s="113"/>
    </row>
    <row r="1422" spans="1:9" ht="12.75">
      <c r="A1422" s="16"/>
      <c r="B1422" s="110"/>
      <c r="C1422" s="110"/>
      <c r="D1422" s="110"/>
      <c r="E1422" s="79"/>
      <c r="F1422" s="79"/>
      <c r="G1422" s="79"/>
      <c r="I1422" s="113"/>
    </row>
    <row r="1423" spans="1:9" ht="12.75">
      <c r="A1423" s="16"/>
      <c r="B1423" s="110"/>
      <c r="C1423" s="110"/>
      <c r="D1423" s="110"/>
      <c r="E1423" s="79"/>
      <c r="F1423" s="79"/>
      <c r="G1423" s="79"/>
      <c r="I1423" s="113"/>
    </row>
    <row r="1424" spans="1:9" ht="12.75">
      <c r="A1424" s="16"/>
      <c r="B1424" s="110"/>
      <c r="C1424" s="110"/>
      <c r="D1424" s="110"/>
      <c r="E1424" s="79"/>
      <c r="F1424" s="79"/>
      <c r="G1424" s="79"/>
      <c r="I1424" s="113"/>
    </row>
    <row r="1425" spans="1:9" ht="12.75">
      <c r="A1425" s="16"/>
      <c r="B1425" s="110"/>
      <c r="C1425" s="110"/>
      <c r="D1425" s="110"/>
      <c r="E1425" s="79"/>
      <c r="F1425" s="79"/>
      <c r="G1425" s="79"/>
      <c r="I1425" s="113"/>
    </row>
    <row r="1426" spans="1:9" ht="12.75">
      <c r="A1426" s="16"/>
      <c r="B1426" s="110"/>
      <c r="C1426" s="110"/>
      <c r="D1426" s="110"/>
      <c r="E1426" s="79"/>
      <c r="F1426" s="79"/>
      <c r="G1426" s="79"/>
      <c r="I1426" s="113"/>
    </row>
    <row r="1427" spans="1:9" ht="12.75">
      <c r="A1427" s="16"/>
      <c r="B1427" s="110"/>
      <c r="C1427" s="110"/>
      <c r="D1427" s="110"/>
      <c r="E1427" s="79"/>
      <c r="F1427" s="79"/>
      <c r="G1427" s="79"/>
      <c r="I1427" s="113"/>
    </row>
    <row r="1428" spans="1:9" ht="12.75">
      <c r="A1428" s="16"/>
      <c r="B1428" s="110"/>
      <c r="C1428" s="110"/>
      <c r="D1428" s="110"/>
      <c r="E1428" s="79"/>
      <c r="F1428" s="79"/>
      <c r="G1428" s="79"/>
      <c r="I1428" s="113"/>
    </row>
    <row r="1429" spans="1:9" ht="12.75">
      <c r="A1429" s="16"/>
      <c r="B1429" s="110"/>
      <c r="C1429" s="110"/>
      <c r="D1429" s="110"/>
      <c r="E1429" s="79"/>
      <c r="F1429" s="79"/>
      <c r="G1429" s="79"/>
      <c r="I1429" s="113"/>
    </row>
    <row r="1430" spans="1:9" ht="12.75">
      <c r="A1430" s="16"/>
      <c r="B1430" s="110"/>
      <c r="C1430" s="110"/>
      <c r="D1430" s="110"/>
      <c r="E1430" s="79"/>
      <c r="F1430" s="79"/>
      <c r="G1430" s="79"/>
      <c r="I1430" s="113"/>
    </row>
    <row r="1431" spans="1:9" ht="12.75">
      <c r="A1431" s="16"/>
      <c r="B1431" s="110"/>
      <c r="C1431" s="110"/>
      <c r="D1431" s="110"/>
      <c r="E1431" s="79"/>
      <c r="F1431" s="79"/>
      <c r="G1431" s="79"/>
      <c r="I1431" s="113"/>
    </row>
    <row r="1432" spans="1:9" ht="12.75">
      <c r="A1432" s="16"/>
      <c r="B1432" s="110"/>
      <c r="C1432" s="110"/>
      <c r="D1432" s="110"/>
      <c r="E1432" s="79"/>
      <c r="F1432" s="79"/>
      <c r="G1432" s="79"/>
      <c r="I1432" s="113"/>
    </row>
    <row r="1433" spans="1:9" ht="12.75">
      <c r="A1433" s="16"/>
      <c r="B1433" s="110"/>
      <c r="C1433" s="110"/>
      <c r="D1433" s="110"/>
      <c r="E1433" s="79"/>
      <c r="F1433" s="79"/>
      <c r="G1433" s="79"/>
      <c r="I1433" s="113"/>
    </row>
    <row r="1434" spans="1:9" ht="12.75">
      <c r="A1434" s="16"/>
      <c r="B1434" s="110"/>
      <c r="C1434" s="110"/>
      <c r="D1434" s="110"/>
      <c r="E1434" s="79"/>
      <c r="F1434" s="79"/>
      <c r="G1434" s="79"/>
      <c r="I1434" s="113"/>
    </row>
    <row r="1435" spans="1:9" ht="12.75">
      <c r="A1435" s="16"/>
      <c r="B1435" s="110"/>
      <c r="C1435" s="110"/>
      <c r="D1435" s="110"/>
      <c r="E1435" s="79"/>
      <c r="F1435" s="79"/>
      <c r="G1435" s="79"/>
      <c r="I1435" s="113"/>
    </row>
    <row r="1436" spans="1:9" ht="12.75">
      <c r="A1436" s="16"/>
      <c r="B1436" s="110"/>
      <c r="C1436" s="110"/>
      <c r="D1436" s="110"/>
      <c r="E1436" s="79"/>
      <c r="F1436" s="79"/>
      <c r="G1436" s="79"/>
      <c r="I1436" s="113"/>
    </row>
    <row r="1437" spans="1:9" ht="12.75">
      <c r="A1437" s="16"/>
      <c r="B1437" s="110"/>
      <c r="C1437" s="110"/>
      <c r="D1437" s="110"/>
      <c r="E1437" s="79"/>
      <c r="F1437" s="79"/>
      <c r="G1437" s="79"/>
      <c r="I1437" s="113"/>
    </row>
    <row r="1438" spans="1:9" ht="12.75">
      <c r="A1438" s="16"/>
      <c r="B1438" s="110"/>
      <c r="C1438" s="110"/>
      <c r="D1438" s="110"/>
      <c r="E1438" s="79"/>
      <c r="F1438" s="79"/>
      <c r="G1438" s="79"/>
      <c r="I1438" s="113"/>
    </row>
    <row r="1439" spans="1:9" ht="12.75">
      <c r="A1439" s="16"/>
      <c r="B1439" s="110"/>
      <c r="C1439" s="110"/>
      <c r="D1439" s="110"/>
      <c r="E1439" s="79"/>
      <c r="F1439" s="79"/>
      <c r="G1439" s="79"/>
      <c r="I1439" s="113"/>
    </row>
    <row r="1440" spans="1:9" ht="12.75">
      <c r="A1440" s="16"/>
      <c r="B1440" s="110"/>
      <c r="C1440" s="110"/>
      <c r="D1440" s="110"/>
      <c r="E1440" s="79"/>
      <c r="F1440" s="79"/>
      <c r="G1440" s="79"/>
      <c r="I1440" s="113"/>
    </row>
    <row r="1441" spans="1:9" ht="12.75">
      <c r="A1441" s="16"/>
      <c r="B1441" s="110"/>
      <c r="C1441" s="110"/>
      <c r="D1441" s="110"/>
      <c r="E1441" s="79"/>
      <c r="F1441" s="79"/>
      <c r="G1441" s="79"/>
      <c r="I1441" s="113"/>
    </row>
    <row r="1442" spans="1:9" ht="12.75">
      <c r="A1442" s="16"/>
      <c r="B1442" s="110"/>
      <c r="C1442" s="110"/>
      <c r="D1442" s="110"/>
      <c r="E1442" s="79"/>
      <c r="F1442" s="79"/>
      <c r="G1442" s="79"/>
      <c r="I1442" s="113"/>
    </row>
    <row r="1443" spans="1:9" ht="12.75">
      <c r="A1443" s="16"/>
      <c r="B1443" s="110"/>
      <c r="C1443" s="110"/>
      <c r="D1443" s="110"/>
      <c r="E1443" s="79"/>
      <c r="F1443" s="79"/>
      <c r="G1443" s="79"/>
      <c r="I1443" s="113"/>
    </row>
    <row r="1444" spans="1:9" ht="12.75">
      <c r="A1444" s="16"/>
      <c r="B1444" s="110"/>
      <c r="C1444" s="110"/>
      <c r="D1444" s="110"/>
      <c r="E1444" s="79"/>
      <c r="F1444" s="79"/>
      <c r="G1444" s="79"/>
      <c r="I1444" s="113"/>
    </row>
    <row r="1445" spans="1:9" ht="12.75">
      <c r="A1445" s="16"/>
      <c r="B1445" s="110"/>
      <c r="C1445" s="110"/>
      <c r="D1445" s="110"/>
      <c r="E1445" s="79"/>
      <c r="F1445" s="79"/>
      <c r="G1445" s="79"/>
      <c r="I1445" s="113"/>
    </row>
    <row r="1446" spans="1:9" ht="12.75">
      <c r="A1446" s="16"/>
      <c r="B1446" s="110"/>
      <c r="C1446" s="110"/>
      <c r="D1446" s="110"/>
      <c r="E1446" s="79"/>
      <c r="F1446" s="79"/>
      <c r="G1446" s="79"/>
      <c r="I1446" s="113"/>
    </row>
    <row r="1447" spans="1:9" ht="12.75">
      <c r="A1447" s="16"/>
      <c r="B1447" s="110"/>
      <c r="C1447" s="110"/>
      <c r="D1447" s="110"/>
      <c r="E1447" s="79"/>
      <c r="F1447" s="79"/>
      <c r="G1447" s="79"/>
      <c r="I1447" s="113"/>
    </row>
    <row r="1448" spans="1:9" ht="12.75">
      <c r="A1448" s="16"/>
      <c r="B1448" s="110"/>
      <c r="C1448" s="110"/>
      <c r="D1448" s="110"/>
      <c r="E1448" s="79"/>
      <c r="F1448" s="79"/>
      <c r="G1448" s="79"/>
      <c r="I1448" s="113"/>
    </row>
    <row r="1449" spans="1:9" ht="12.75">
      <c r="A1449" s="16"/>
      <c r="B1449" s="110"/>
      <c r="C1449" s="110"/>
      <c r="D1449" s="110"/>
      <c r="E1449" s="79"/>
      <c r="F1449" s="79"/>
      <c r="G1449" s="79"/>
      <c r="I1449" s="113"/>
    </row>
    <row r="1450" spans="1:9" ht="12.75">
      <c r="A1450" s="16"/>
      <c r="B1450" s="110"/>
      <c r="C1450" s="110"/>
      <c r="D1450" s="110"/>
      <c r="E1450" s="79"/>
      <c r="F1450" s="79"/>
      <c r="G1450" s="79"/>
      <c r="I1450" s="113"/>
    </row>
    <row r="1451" spans="1:9" ht="12.75">
      <c r="A1451" s="16"/>
      <c r="B1451" s="110"/>
      <c r="C1451" s="110"/>
      <c r="D1451" s="110"/>
      <c r="E1451" s="79"/>
      <c r="F1451" s="79"/>
      <c r="G1451" s="79"/>
      <c r="I1451" s="113"/>
    </row>
    <row r="1452" spans="1:9" ht="12.75">
      <c r="A1452" s="16"/>
      <c r="B1452" s="110"/>
      <c r="C1452" s="110"/>
      <c r="D1452" s="110"/>
      <c r="E1452" s="79"/>
      <c r="F1452" s="79"/>
      <c r="G1452" s="79"/>
      <c r="I1452" s="113"/>
    </row>
    <row r="1453" spans="1:9" ht="12.75">
      <c r="A1453" s="16"/>
      <c r="B1453" s="110"/>
      <c r="C1453" s="110"/>
      <c r="D1453" s="110"/>
      <c r="E1453" s="79"/>
      <c r="F1453" s="79"/>
      <c r="G1453" s="79"/>
      <c r="I1453" s="113"/>
    </row>
    <row r="1454" spans="1:9" ht="12.75">
      <c r="A1454" s="16"/>
      <c r="B1454" s="110"/>
      <c r="C1454" s="110"/>
      <c r="D1454" s="110"/>
      <c r="E1454" s="79"/>
      <c r="F1454" s="79"/>
      <c r="G1454" s="79"/>
      <c r="I1454" s="113"/>
    </row>
    <row r="1455" spans="1:9" ht="12.75">
      <c r="A1455" s="16"/>
      <c r="B1455" s="110"/>
      <c r="C1455" s="110"/>
      <c r="D1455" s="110"/>
      <c r="E1455" s="79"/>
      <c r="F1455" s="79"/>
      <c r="G1455" s="79"/>
      <c r="I1455" s="113"/>
    </row>
    <row r="1456" spans="1:9" ht="12.75">
      <c r="A1456" s="16"/>
      <c r="B1456" s="110"/>
      <c r="C1456" s="110"/>
      <c r="D1456" s="110"/>
      <c r="E1456" s="79"/>
      <c r="F1456" s="79"/>
      <c r="G1456" s="79"/>
      <c r="I1456" s="113"/>
    </row>
    <row r="1457" spans="1:9" ht="12.75">
      <c r="A1457" s="16"/>
      <c r="B1457" s="110"/>
      <c r="C1457" s="110"/>
      <c r="D1457" s="110"/>
      <c r="E1457" s="79"/>
      <c r="F1457" s="79"/>
      <c r="G1457" s="79"/>
      <c r="I1457" s="113"/>
    </row>
    <row r="1458" spans="1:9" ht="12.75">
      <c r="A1458" s="16"/>
      <c r="B1458" s="110"/>
      <c r="C1458" s="110"/>
      <c r="D1458" s="110"/>
      <c r="E1458" s="79"/>
      <c r="F1458" s="79"/>
      <c r="G1458" s="79"/>
      <c r="I1458" s="113"/>
    </row>
    <row r="1459" spans="1:9" ht="12.75">
      <c r="A1459" s="16"/>
      <c r="B1459" s="110"/>
      <c r="C1459" s="110"/>
      <c r="D1459" s="110"/>
      <c r="E1459" s="79"/>
      <c r="F1459" s="79"/>
      <c r="G1459" s="79"/>
      <c r="I1459" s="113"/>
    </row>
    <row r="1460" spans="1:9" ht="12.75">
      <c r="A1460" s="16"/>
      <c r="B1460" s="110"/>
      <c r="C1460" s="110"/>
      <c r="D1460" s="110"/>
      <c r="E1460" s="79"/>
      <c r="F1460" s="79"/>
      <c r="G1460" s="79"/>
      <c r="I1460" s="113"/>
    </row>
    <row r="1461" spans="1:9" ht="12.75">
      <c r="A1461" s="16"/>
      <c r="B1461" s="110"/>
      <c r="C1461" s="110"/>
      <c r="D1461" s="110"/>
      <c r="E1461" s="79"/>
      <c r="F1461" s="79"/>
      <c r="G1461" s="79"/>
      <c r="I1461" s="113"/>
    </row>
    <row r="1462" spans="1:9" ht="12.75">
      <c r="A1462" s="16"/>
      <c r="B1462" s="110"/>
      <c r="C1462" s="110"/>
      <c r="D1462" s="110"/>
      <c r="E1462" s="79"/>
      <c r="F1462" s="79"/>
      <c r="G1462" s="79"/>
      <c r="I1462" s="113"/>
    </row>
    <row r="1463" spans="1:9" ht="12.75">
      <c r="A1463" s="16"/>
      <c r="B1463" s="110"/>
      <c r="C1463" s="110"/>
      <c r="D1463" s="110"/>
      <c r="E1463" s="79"/>
      <c r="F1463" s="79"/>
      <c r="G1463" s="79"/>
      <c r="I1463" s="113"/>
    </row>
    <row r="1464" spans="1:9" ht="12.75">
      <c r="A1464" s="16"/>
      <c r="B1464" s="110"/>
      <c r="C1464" s="110"/>
      <c r="D1464" s="110"/>
      <c r="E1464" s="79"/>
      <c r="F1464" s="79"/>
      <c r="G1464" s="79"/>
      <c r="I1464" s="113"/>
    </row>
    <row r="1465" spans="1:9" ht="12.75">
      <c r="A1465" s="16"/>
      <c r="B1465" s="110"/>
      <c r="C1465" s="110"/>
      <c r="D1465" s="110"/>
      <c r="E1465" s="79"/>
      <c r="F1465" s="79"/>
      <c r="G1465" s="79"/>
      <c r="I1465" s="113"/>
    </row>
    <row r="1466" spans="1:9" ht="12.75">
      <c r="A1466" s="16"/>
      <c r="B1466" s="110"/>
      <c r="C1466" s="110"/>
      <c r="D1466" s="110"/>
      <c r="E1466" s="79"/>
      <c r="F1466" s="79"/>
      <c r="G1466" s="79"/>
      <c r="I1466" s="113"/>
    </row>
    <row r="1467" spans="1:9" ht="12.75">
      <c r="A1467" s="16"/>
      <c r="B1467" s="110"/>
      <c r="C1467" s="110"/>
      <c r="D1467" s="110"/>
      <c r="E1467" s="79"/>
      <c r="F1467" s="79"/>
      <c r="G1467" s="79"/>
      <c r="I1467" s="113"/>
    </row>
    <row r="1468" spans="1:9" ht="12.75">
      <c r="A1468" s="16"/>
      <c r="B1468" s="110"/>
      <c r="C1468" s="110"/>
      <c r="D1468" s="110"/>
      <c r="E1468" s="79"/>
      <c r="F1468" s="79"/>
      <c r="G1468" s="79"/>
      <c r="I1468" s="113"/>
    </row>
    <row r="1469" spans="1:9" ht="12.75">
      <c r="A1469" s="16"/>
      <c r="B1469" s="110"/>
      <c r="C1469" s="110"/>
      <c r="D1469" s="110"/>
      <c r="E1469" s="79"/>
      <c r="F1469" s="79"/>
      <c r="G1469" s="79"/>
      <c r="I1469" s="113"/>
    </row>
    <row r="1470" spans="1:9" ht="12.75">
      <c r="A1470" s="16"/>
      <c r="B1470" s="110"/>
      <c r="C1470" s="110"/>
      <c r="D1470" s="110"/>
      <c r="E1470" s="79"/>
      <c r="F1470" s="79"/>
      <c r="G1470" s="79"/>
      <c r="I1470" s="113"/>
    </row>
    <row r="1471" spans="1:9" ht="12.75">
      <c r="A1471" s="16"/>
      <c r="B1471" s="110"/>
      <c r="C1471" s="110"/>
      <c r="D1471" s="110"/>
      <c r="E1471" s="79"/>
      <c r="F1471" s="79"/>
      <c r="G1471" s="79"/>
      <c r="I1471" s="113"/>
    </row>
    <row r="1472" spans="1:9" ht="12.75">
      <c r="A1472" s="16"/>
      <c r="B1472" s="110"/>
      <c r="C1472" s="110"/>
      <c r="D1472" s="110"/>
      <c r="E1472" s="79"/>
      <c r="F1472" s="79"/>
      <c r="G1472" s="79"/>
      <c r="I1472" s="113"/>
    </row>
    <row r="1473" spans="1:9" ht="12.75">
      <c r="A1473" s="16"/>
      <c r="B1473" s="110"/>
      <c r="C1473" s="110"/>
      <c r="D1473" s="110"/>
      <c r="E1473" s="79"/>
      <c r="F1473" s="79"/>
      <c r="G1473" s="79"/>
      <c r="I1473" s="113"/>
    </row>
    <row r="1474" spans="1:9" ht="12.75">
      <c r="A1474" s="16"/>
      <c r="B1474" s="110"/>
      <c r="C1474" s="110"/>
      <c r="D1474" s="110"/>
      <c r="E1474" s="79"/>
      <c r="F1474" s="79"/>
      <c r="G1474" s="79"/>
      <c r="I1474" s="113"/>
    </row>
    <row r="1475" spans="1:9" ht="12.75">
      <c r="A1475" s="16"/>
      <c r="B1475" s="110"/>
      <c r="C1475" s="110"/>
      <c r="D1475" s="110"/>
      <c r="E1475" s="79"/>
      <c r="F1475" s="79"/>
      <c r="G1475" s="79"/>
      <c r="I1475" s="113"/>
    </row>
    <row r="1476" spans="1:9" ht="12.75">
      <c r="A1476" s="16"/>
      <c r="B1476" s="110"/>
      <c r="C1476" s="110"/>
      <c r="D1476" s="110"/>
      <c r="E1476" s="79"/>
      <c r="F1476" s="79"/>
      <c r="G1476" s="79"/>
      <c r="I1476" s="113"/>
    </row>
    <row r="1477" spans="1:9" ht="12.75">
      <c r="A1477" s="16"/>
      <c r="B1477" s="110"/>
      <c r="C1477" s="110"/>
      <c r="D1477" s="110"/>
      <c r="E1477" s="79"/>
      <c r="F1477" s="79"/>
      <c r="G1477" s="79"/>
      <c r="I1477" s="113"/>
    </row>
    <row r="1478" spans="1:9" ht="12.75">
      <c r="A1478" s="16"/>
      <c r="B1478" s="110"/>
      <c r="C1478" s="110"/>
      <c r="D1478" s="110"/>
      <c r="E1478" s="79"/>
      <c r="F1478" s="79"/>
      <c r="G1478" s="79"/>
      <c r="I1478" s="113"/>
    </row>
    <row r="1479" spans="1:9" ht="12.75">
      <c r="A1479" s="16"/>
      <c r="B1479" s="110"/>
      <c r="C1479" s="110"/>
      <c r="D1479" s="110"/>
      <c r="E1479" s="79"/>
      <c r="F1479" s="79"/>
      <c r="G1479" s="79"/>
      <c r="I1479" s="113"/>
    </row>
    <row r="1480" spans="1:9" ht="12.75">
      <c r="A1480" s="16"/>
      <c r="B1480" s="110"/>
      <c r="C1480" s="110"/>
      <c r="D1480" s="110"/>
      <c r="E1480" s="79"/>
      <c r="F1480" s="79"/>
      <c r="G1480" s="79"/>
      <c r="I1480" s="113"/>
    </row>
    <row r="1481" spans="1:9" ht="12.75">
      <c r="A1481" s="16"/>
      <c r="B1481" s="110"/>
      <c r="C1481" s="110"/>
      <c r="D1481" s="110"/>
      <c r="E1481" s="79"/>
      <c r="F1481" s="79"/>
      <c r="G1481" s="79"/>
      <c r="I1481" s="113"/>
    </row>
    <row r="1482" spans="1:9" ht="12.75">
      <c r="A1482" s="16"/>
      <c r="B1482" s="110"/>
      <c r="C1482" s="110"/>
      <c r="D1482" s="110"/>
      <c r="E1482" s="79"/>
      <c r="F1482" s="79"/>
      <c r="G1482" s="79"/>
      <c r="I1482" s="113"/>
    </row>
    <row r="1483" spans="1:9" ht="12.75">
      <c r="A1483" s="16"/>
      <c r="B1483" s="110"/>
      <c r="C1483" s="110"/>
      <c r="D1483" s="110"/>
      <c r="E1483" s="79"/>
      <c r="F1483" s="79"/>
      <c r="G1483" s="79"/>
      <c r="I1483" s="113"/>
    </row>
    <row r="1484" spans="1:9" ht="12.75">
      <c r="A1484" s="16"/>
      <c r="B1484" s="110"/>
      <c r="C1484" s="110"/>
      <c r="D1484" s="110"/>
      <c r="E1484" s="79"/>
      <c r="F1484" s="79"/>
      <c r="G1484" s="79"/>
      <c r="I1484" s="113"/>
    </row>
    <row r="1485" spans="1:9" ht="12.75">
      <c r="A1485" s="16"/>
      <c r="B1485" s="110"/>
      <c r="C1485" s="110"/>
      <c r="D1485" s="110"/>
      <c r="E1485" s="79"/>
      <c r="F1485" s="79"/>
      <c r="G1485" s="79"/>
      <c r="I1485" s="113"/>
    </row>
    <row r="1486" spans="1:9" ht="12.75">
      <c r="A1486" s="16"/>
      <c r="B1486" s="110"/>
      <c r="C1486" s="110"/>
      <c r="D1486" s="110"/>
      <c r="E1486" s="79"/>
      <c r="F1486" s="79"/>
      <c r="G1486" s="79"/>
      <c r="I1486" s="113"/>
    </row>
    <row r="1487" spans="1:9" ht="12.75">
      <c r="A1487" s="16"/>
      <c r="B1487" s="110"/>
      <c r="C1487" s="110"/>
      <c r="D1487" s="110"/>
      <c r="E1487" s="79"/>
      <c r="F1487" s="79"/>
      <c r="G1487" s="79"/>
      <c r="I1487" s="113"/>
    </row>
    <row r="1488" spans="1:9" ht="12.75">
      <c r="A1488" s="16"/>
      <c r="B1488" s="110"/>
      <c r="C1488" s="110"/>
      <c r="D1488" s="110"/>
      <c r="E1488" s="79"/>
      <c r="F1488" s="79"/>
      <c r="G1488" s="79"/>
      <c r="I1488" s="113"/>
    </row>
    <row r="1489" spans="1:9" ht="12.75">
      <c r="A1489" s="16"/>
      <c r="B1489" s="110"/>
      <c r="C1489" s="110"/>
      <c r="D1489" s="110"/>
      <c r="E1489" s="79"/>
      <c r="F1489" s="79"/>
      <c r="G1489" s="79"/>
      <c r="I1489" s="113"/>
    </row>
    <row r="1490" spans="1:9" ht="12.75">
      <c r="A1490" s="16"/>
      <c r="B1490" s="110"/>
      <c r="C1490" s="110"/>
      <c r="D1490" s="110"/>
      <c r="E1490" s="79"/>
      <c r="F1490" s="79"/>
      <c r="G1490" s="79"/>
      <c r="I1490" s="113"/>
    </row>
    <row r="1491" spans="1:9" ht="12.75">
      <c r="A1491" s="16"/>
      <c r="B1491" s="110"/>
      <c r="C1491" s="110"/>
      <c r="D1491" s="110"/>
      <c r="E1491" s="79"/>
      <c r="F1491" s="79"/>
      <c r="G1491" s="79"/>
      <c r="I1491" s="113"/>
    </row>
    <row r="1492" spans="1:9" ht="12.75">
      <c r="A1492" s="16"/>
      <c r="B1492" s="110"/>
      <c r="C1492" s="110"/>
      <c r="D1492" s="110"/>
      <c r="E1492" s="79"/>
      <c r="F1492" s="79"/>
      <c r="G1492" s="79"/>
      <c r="I1492" s="113"/>
    </row>
    <row r="1493" spans="1:9" ht="12.75">
      <c r="A1493" s="16"/>
      <c r="B1493" s="110"/>
      <c r="C1493" s="110"/>
      <c r="D1493" s="110"/>
      <c r="E1493" s="79"/>
      <c r="F1493" s="79"/>
      <c r="G1493" s="79"/>
      <c r="I1493" s="113"/>
    </row>
    <row r="1494" spans="1:9" ht="12.75">
      <c r="A1494" s="16"/>
      <c r="B1494" s="110"/>
      <c r="C1494" s="110"/>
      <c r="D1494" s="110"/>
      <c r="E1494" s="79"/>
      <c r="F1494" s="79"/>
      <c r="G1494" s="79"/>
      <c r="I1494" s="113"/>
    </row>
    <row r="1495" spans="1:9" ht="12.75">
      <c r="A1495" s="16"/>
      <c r="B1495" s="110"/>
      <c r="C1495" s="110"/>
      <c r="D1495" s="110"/>
      <c r="E1495" s="79"/>
      <c r="F1495" s="79"/>
      <c r="G1495" s="79"/>
      <c r="I1495" s="113"/>
    </row>
    <row r="1496" spans="1:9" ht="12.75">
      <c r="A1496" s="16"/>
      <c r="B1496" s="110"/>
      <c r="C1496" s="110"/>
      <c r="D1496" s="110"/>
      <c r="E1496" s="79"/>
      <c r="F1496" s="79"/>
      <c r="G1496" s="79"/>
      <c r="I1496" s="113"/>
    </row>
    <row r="1497" spans="1:9" ht="12.75">
      <c r="A1497" s="16"/>
      <c r="B1497" s="110"/>
      <c r="C1497" s="110"/>
      <c r="D1497" s="110"/>
      <c r="E1497" s="79"/>
      <c r="F1497" s="79"/>
      <c r="G1497" s="79"/>
      <c r="I1497" s="113"/>
    </row>
    <row r="1498" spans="1:9" ht="12.75">
      <c r="A1498" s="16"/>
      <c r="B1498" s="110"/>
      <c r="C1498" s="110"/>
      <c r="D1498" s="110"/>
      <c r="E1498" s="79"/>
      <c r="F1498" s="79"/>
      <c r="G1498" s="79"/>
      <c r="I1498" s="113"/>
    </row>
    <row r="1499" spans="1:9" ht="12.75">
      <c r="A1499" s="16"/>
      <c r="B1499" s="110"/>
      <c r="C1499" s="110"/>
      <c r="D1499" s="110"/>
      <c r="E1499" s="79"/>
      <c r="F1499" s="79"/>
      <c r="G1499" s="79"/>
      <c r="I1499" s="113"/>
    </row>
    <row r="1500" spans="1:9" ht="12.75">
      <c r="A1500" s="16"/>
      <c r="B1500" s="110"/>
      <c r="C1500" s="110"/>
      <c r="D1500" s="110"/>
      <c r="E1500" s="79"/>
      <c r="F1500" s="79"/>
      <c r="G1500" s="79"/>
      <c r="I1500" s="113"/>
    </row>
    <row r="1501" spans="1:9" ht="12.75">
      <c r="A1501" s="16"/>
      <c r="B1501" s="110"/>
      <c r="C1501" s="110"/>
      <c r="D1501" s="110"/>
      <c r="E1501" s="79"/>
      <c r="F1501" s="79"/>
      <c r="G1501" s="79"/>
      <c r="I1501" s="113"/>
    </row>
    <row r="1502" spans="1:9" ht="12.75">
      <c r="A1502" s="16"/>
      <c r="B1502" s="110"/>
      <c r="C1502" s="110"/>
      <c r="D1502" s="110"/>
      <c r="E1502" s="79"/>
      <c r="F1502" s="79"/>
      <c r="G1502" s="79"/>
      <c r="I1502" s="113"/>
    </row>
    <row r="1503" spans="1:9" ht="12.75">
      <c r="A1503" s="16"/>
      <c r="B1503" s="110"/>
      <c r="C1503" s="110"/>
      <c r="D1503" s="110"/>
      <c r="E1503" s="79"/>
      <c r="F1503" s="79"/>
      <c r="G1503" s="79"/>
      <c r="I1503" s="113"/>
    </row>
    <row r="1504" spans="1:9" ht="12.75">
      <c r="A1504" s="16"/>
      <c r="B1504" s="110"/>
      <c r="C1504" s="110"/>
      <c r="D1504" s="110"/>
      <c r="E1504" s="79"/>
      <c r="F1504" s="79"/>
      <c r="G1504" s="79"/>
      <c r="I1504" s="113"/>
    </row>
    <row r="1505" spans="1:9" ht="12.75">
      <c r="A1505" s="16"/>
      <c r="B1505" s="110"/>
      <c r="C1505" s="110"/>
      <c r="D1505" s="110"/>
      <c r="E1505" s="79"/>
      <c r="F1505" s="79"/>
      <c r="G1505" s="79"/>
      <c r="I1505" s="113"/>
    </row>
    <row r="1506" spans="1:9" ht="12.75">
      <c r="A1506" s="16"/>
      <c r="B1506" s="110"/>
      <c r="C1506" s="110"/>
      <c r="D1506" s="110"/>
      <c r="E1506" s="79"/>
      <c r="F1506" s="79"/>
      <c r="G1506" s="79"/>
      <c r="I1506" s="113"/>
    </row>
    <row r="1507" spans="1:9" ht="12.75">
      <c r="A1507" s="16"/>
      <c r="B1507" s="110"/>
      <c r="C1507" s="110"/>
      <c r="D1507" s="110"/>
      <c r="E1507" s="79"/>
      <c r="F1507" s="79"/>
      <c r="G1507" s="79"/>
      <c r="I1507" s="113"/>
    </row>
    <row r="1508" spans="1:9" ht="12.75">
      <c r="A1508" s="16"/>
      <c r="B1508" s="110"/>
      <c r="C1508" s="110"/>
      <c r="D1508" s="110"/>
      <c r="E1508" s="79"/>
      <c r="F1508" s="79"/>
      <c r="G1508" s="79"/>
      <c r="I1508" s="113"/>
    </row>
    <row r="1509" spans="1:9" ht="12.75">
      <c r="A1509" s="16"/>
      <c r="B1509" s="110"/>
      <c r="C1509" s="110"/>
      <c r="D1509" s="110"/>
      <c r="E1509" s="79"/>
      <c r="F1509" s="79"/>
      <c r="G1509" s="79"/>
      <c r="I1509" s="113"/>
    </row>
    <row r="1510" spans="1:9" ht="12.75">
      <c r="A1510" s="16"/>
      <c r="B1510" s="110"/>
      <c r="C1510" s="110"/>
      <c r="D1510" s="110"/>
      <c r="E1510" s="79"/>
      <c r="F1510" s="79"/>
      <c r="G1510" s="79"/>
      <c r="I1510" s="113"/>
    </row>
    <row r="1511" spans="1:9" ht="12.75">
      <c r="A1511" s="16"/>
      <c r="B1511" s="110"/>
      <c r="C1511" s="110"/>
      <c r="D1511" s="110"/>
      <c r="E1511" s="79"/>
      <c r="F1511" s="79"/>
      <c r="G1511" s="79"/>
      <c r="I1511" s="113"/>
    </row>
    <row r="1512" spans="1:9" ht="12.75">
      <c r="A1512" s="16"/>
      <c r="B1512" s="110"/>
      <c r="C1512" s="110"/>
      <c r="D1512" s="110"/>
      <c r="E1512" s="79"/>
      <c r="F1512" s="79"/>
      <c r="G1512" s="79"/>
      <c r="I1512" s="113"/>
    </row>
    <row r="1513" spans="1:9" ht="12.75">
      <c r="A1513" s="16"/>
      <c r="B1513" s="110"/>
      <c r="C1513" s="110"/>
      <c r="D1513" s="110"/>
      <c r="E1513" s="79"/>
      <c r="F1513" s="79"/>
      <c r="G1513" s="79"/>
      <c r="I1513" s="113"/>
    </row>
    <row r="1514" spans="1:9" ht="12.75">
      <c r="A1514" s="16"/>
      <c r="B1514" s="110"/>
      <c r="C1514" s="110"/>
      <c r="D1514" s="110"/>
      <c r="E1514" s="79"/>
      <c r="F1514" s="79"/>
      <c r="G1514" s="79"/>
      <c r="I1514" s="113"/>
    </row>
    <row r="1515" spans="1:9" ht="12.75">
      <c r="A1515" s="16"/>
      <c r="B1515" s="110"/>
      <c r="C1515" s="110"/>
      <c r="D1515" s="110"/>
      <c r="E1515" s="79"/>
      <c r="F1515" s="79"/>
      <c r="G1515" s="79"/>
      <c r="I1515" s="113"/>
    </row>
    <row r="1516" spans="1:9" ht="12.75">
      <c r="A1516" s="16"/>
      <c r="B1516" s="110"/>
      <c r="C1516" s="110"/>
      <c r="D1516" s="110"/>
      <c r="E1516" s="79"/>
      <c r="F1516" s="79"/>
      <c r="G1516" s="79"/>
      <c r="I1516" s="113"/>
    </row>
    <row r="1517" spans="1:9" ht="12.75">
      <c r="A1517" s="16"/>
      <c r="B1517" s="110"/>
      <c r="C1517" s="110"/>
      <c r="D1517" s="110"/>
      <c r="E1517" s="79"/>
      <c r="F1517" s="79"/>
      <c r="G1517" s="79"/>
      <c r="I1517" s="113"/>
    </row>
    <row r="1518" spans="1:9" ht="12.75">
      <c r="A1518" s="16"/>
      <c r="B1518" s="110"/>
      <c r="C1518" s="110"/>
      <c r="D1518" s="110"/>
      <c r="E1518" s="79"/>
      <c r="F1518" s="79"/>
      <c r="G1518" s="79"/>
      <c r="I1518" s="113"/>
    </row>
    <row r="1519" spans="1:9" ht="12.75">
      <c r="A1519" s="16"/>
      <c r="B1519" s="110"/>
      <c r="C1519" s="110"/>
      <c r="D1519" s="110"/>
      <c r="E1519" s="79"/>
      <c r="F1519" s="79"/>
      <c r="G1519" s="79"/>
      <c r="I1519" s="113"/>
    </row>
    <row r="1520" spans="1:9" ht="12.75">
      <c r="A1520" s="16"/>
      <c r="B1520" s="110"/>
      <c r="C1520" s="110"/>
      <c r="D1520" s="110"/>
      <c r="E1520" s="79"/>
      <c r="F1520" s="79"/>
      <c r="G1520" s="79"/>
      <c r="I1520" s="113"/>
    </row>
    <row r="1521" spans="1:9" ht="12.75">
      <c r="A1521" s="16"/>
      <c r="B1521" s="110"/>
      <c r="C1521" s="110"/>
      <c r="D1521" s="110"/>
      <c r="E1521" s="79"/>
      <c r="F1521" s="79"/>
      <c r="G1521" s="79"/>
      <c r="I1521" s="113"/>
    </row>
    <row r="1522" spans="1:9" ht="12.75">
      <c r="A1522" s="16"/>
      <c r="B1522" s="110"/>
      <c r="C1522" s="110"/>
      <c r="D1522" s="110"/>
      <c r="E1522" s="79"/>
      <c r="F1522" s="79"/>
      <c r="G1522" s="79"/>
      <c r="I1522" s="113"/>
    </row>
    <row r="1523" spans="1:9" ht="12.75">
      <c r="A1523" s="16"/>
      <c r="B1523" s="110"/>
      <c r="C1523" s="110"/>
      <c r="D1523" s="110"/>
      <c r="E1523" s="79"/>
      <c r="F1523" s="79"/>
      <c r="G1523" s="79"/>
      <c r="I1523" s="113"/>
    </row>
    <row r="1524" spans="1:9" ht="12.75">
      <c r="A1524" s="16"/>
      <c r="B1524" s="110"/>
      <c r="C1524" s="110"/>
      <c r="D1524" s="110"/>
      <c r="E1524" s="79"/>
      <c r="F1524" s="79"/>
      <c r="G1524" s="79"/>
      <c r="I1524" s="113"/>
    </row>
    <row r="1525" spans="1:9" ht="12.75">
      <c r="A1525" s="16"/>
      <c r="B1525" s="110"/>
      <c r="C1525" s="110"/>
      <c r="D1525" s="110"/>
      <c r="E1525" s="79"/>
      <c r="F1525" s="79"/>
      <c r="G1525" s="79"/>
      <c r="I1525" s="113"/>
    </row>
    <row r="1526" spans="1:9" ht="12.75">
      <c r="A1526" s="16"/>
      <c r="B1526" s="110"/>
      <c r="C1526" s="110"/>
      <c r="D1526" s="110"/>
      <c r="E1526" s="79"/>
      <c r="F1526" s="79"/>
      <c r="G1526" s="79"/>
      <c r="I1526" s="113"/>
    </row>
    <row r="1527" spans="1:9" ht="12.75">
      <c r="A1527" s="16"/>
      <c r="B1527" s="110"/>
      <c r="C1527" s="110"/>
      <c r="D1527" s="110"/>
      <c r="E1527" s="79"/>
      <c r="F1527" s="79"/>
      <c r="G1527" s="79"/>
      <c r="I1527" s="113"/>
    </row>
    <row r="1528" spans="1:9" ht="12.75">
      <c r="A1528" s="16"/>
      <c r="B1528" s="110"/>
      <c r="C1528" s="110"/>
      <c r="D1528" s="110"/>
      <c r="E1528" s="79"/>
      <c r="F1528" s="79"/>
      <c r="G1528" s="79"/>
      <c r="I1528" s="113"/>
    </row>
    <row r="1529" spans="1:9" ht="12.75">
      <c r="A1529" s="16"/>
      <c r="B1529" s="110"/>
      <c r="C1529" s="110"/>
      <c r="D1529" s="110"/>
      <c r="E1529" s="79"/>
      <c r="F1529" s="79"/>
      <c r="G1529" s="79"/>
      <c r="I1529" s="113"/>
    </row>
    <row r="1530" spans="1:9" ht="12.75">
      <c r="A1530" s="16"/>
      <c r="B1530" s="110"/>
      <c r="C1530" s="110"/>
      <c r="D1530" s="110"/>
      <c r="E1530" s="79"/>
      <c r="F1530" s="79"/>
      <c r="G1530" s="79"/>
      <c r="I1530" s="113"/>
    </row>
    <row r="1531" spans="1:9" ht="12.75">
      <c r="A1531" s="16"/>
      <c r="B1531" s="110"/>
      <c r="C1531" s="110"/>
      <c r="D1531" s="110"/>
      <c r="E1531" s="79"/>
      <c r="F1531" s="79"/>
      <c r="G1531" s="79"/>
      <c r="I1531" s="113"/>
    </row>
    <row r="1532" spans="1:9" ht="12.75">
      <c r="A1532" s="16"/>
      <c r="B1532" s="110"/>
      <c r="C1532" s="110"/>
      <c r="D1532" s="110"/>
      <c r="E1532" s="79"/>
      <c r="F1532" s="79"/>
      <c r="G1532" s="79"/>
      <c r="I1532" s="113"/>
    </row>
    <row r="1533" spans="1:9" ht="12.75">
      <c r="A1533" s="16"/>
      <c r="B1533" s="110"/>
      <c r="C1533" s="110"/>
      <c r="D1533" s="110"/>
      <c r="E1533" s="79"/>
      <c r="F1533" s="79"/>
      <c r="G1533" s="79"/>
      <c r="I1533" s="113"/>
    </row>
    <row r="1534" spans="1:9" ht="12.75">
      <c r="A1534" s="16"/>
      <c r="B1534" s="110"/>
      <c r="C1534" s="110"/>
      <c r="D1534" s="110"/>
      <c r="E1534" s="79"/>
      <c r="F1534" s="79"/>
      <c r="G1534" s="79"/>
      <c r="I1534" s="113"/>
    </row>
    <row r="1535" spans="1:9" ht="12.75">
      <c r="A1535" s="16"/>
      <c r="B1535" s="110"/>
      <c r="C1535" s="110"/>
      <c r="D1535" s="110"/>
      <c r="E1535" s="79"/>
      <c r="F1535" s="79"/>
      <c r="G1535" s="79"/>
      <c r="I1535" s="113"/>
    </row>
    <row r="1536" spans="1:9" ht="12.75">
      <c r="A1536" s="16"/>
      <c r="B1536" s="110"/>
      <c r="C1536" s="110"/>
      <c r="D1536" s="110"/>
      <c r="E1536" s="79"/>
      <c r="F1536" s="79"/>
      <c r="G1536" s="79"/>
      <c r="I1536" s="113"/>
    </row>
    <row r="1537" spans="1:9" ht="12.75">
      <c r="A1537" s="16"/>
      <c r="B1537" s="110"/>
      <c r="C1537" s="110"/>
      <c r="D1537" s="110"/>
      <c r="E1537" s="79"/>
      <c r="F1537" s="79"/>
      <c r="G1537" s="79"/>
      <c r="I1537" s="113"/>
    </row>
    <row r="1538" spans="1:9" ht="12.75">
      <c r="A1538" s="16"/>
      <c r="B1538" s="110"/>
      <c r="C1538" s="110"/>
      <c r="D1538" s="110"/>
      <c r="E1538" s="79"/>
      <c r="F1538" s="79"/>
      <c r="G1538" s="79"/>
      <c r="I1538" s="113"/>
    </row>
    <row r="1539" spans="1:9" ht="12.75">
      <c r="A1539" s="16"/>
      <c r="B1539" s="110"/>
      <c r="C1539" s="110"/>
      <c r="D1539" s="110"/>
      <c r="E1539" s="79"/>
      <c r="F1539" s="79"/>
      <c r="G1539" s="79"/>
      <c r="I1539" s="113"/>
    </row>
    <row r="1540" spans="1:9" ht="12.75">
      <c r="A1540" s="16"/>
      <c r="B1540" s="110"/>
      <c r="C1540" s="110"/>
      <c r="D1540" s="110"/>
      <c r="E1540" s="79"/>
      <c r="F1540" s="79"/>
      <c r="G1540" s="79"/>
      <c r="I1540" s="113"/>
    </row>
    <row r="1541" spans="1:9" ht="12.75">
      <c r="A1541" s="16"/>
      <c r="B1541" s="110"/>
      <c r="C1541" s="110"/>
      <c r="D1541" s="110"/>
      <c r="E1541" s="79"/>
      <c r="F1541" s="79"/>
      <c r="G1541" s="79"/>
      <c r="I1541" s="113"/>
    </row>
    <row r="1542" spans="1:9" ht="12.75">
      <c r="A1542" s="16"/>
      <c r="B1542" s="110"/>
      <c r="C1542" s="110"/>
      <c r="D1542" s="110"/>
      <c r="E1542" s="79"/>
      <c r="F1542" s="79"/>
      <c r="G1542" s="79"/>
      <c r="I1542" s="113"/>
    </row>
    <row r="1543" spans="1:9" ht="12.75">
      <c r="A1543" s="16"/>
      <c r="B1543" s="110"/>
      <c r="C1543" s="110"/>
      <c r="D1543" s="110"/>
      <c r="E1543" s="79"/>
      <c r="F1543" s="79"/>
      <c r="G1543" s="79"/>
      <c r="I1543" s="113"/>
    </row>
    <row r="1544" spans="1:9" ht="12.75">
      <c r="A1544" s="16"/>
      <c r="B1544" s="110"/>
      <c r="C1544" s="110"/>
      <c r="D1544" s="110"/>
      <c r="E1544" s="79"/>
      <c r="F1544" s="79"/>
      <c r="G1544" s="79"/>
      <c r="I1544" s="113"/>
    </row>
    <row r="1545" spans="1:9" ht="12.75">
      <c r="A1545" s="16"/>
      <c r="B1545" s="110"/>
      <c r="C1545" s="110"/>
      <c r="D1545" s="110"/>
      <c r="E1545" s="79"/>
      <c r="F1545" s="79"/>
      <c r="G1545" s="79"/>
      <c r="I1545" s="113"/>
    </row>
    <row r="1546" spans="1:9" ht="12.75">
      <c r="A1546" s="16"/>
      <c r="B1546" s="110"/>
      <c r="C1546" s="110"/>
      <c r="D1546" s="110"/>
      <c r="E1546" s="79"/>
      <c r="F1546" s="79"/>
      <c r="G1546" s="79"/>
      <c r="I1546" s="113"/>
    </row>
    <row r="1547" spans="1:9" ht="12.75">
      <c r="A1547" s="16"/>
      <c r="B1547" s="110"/>
      <c r="C1547" s="110"/>
      <c r="D1547" s="110"/>
      <c r="E1547" s="79"/>
      <c r="F1547" s="79"/>
      <c r="G1547" s="79"/>
      <c r="I1547" s="113"/>
    </row>
    <row r="1548" spans="1:9" ht="12.75">
      <c r="A1548" s="16"/>
      <c r="B1548" s="110"/>
      <c r="C1548" s="110"/>
      <c r="D1548" s="110"/>
      <c r="E1548" s="79"/>
      <c r="F1548" s="79"/>
      <c r="G1548" s="79"/>
      <c r="I1548" s="113"/>
    </row>
    <row r="1549" spans="1:9" ht="12.75">
      <c r="A1549" s="16"/>
      <c r="B1549" s="110"/>
      <c r="C1549" s="110"/>
      <c r="D1549" s="110"/>
      <c r="E1549" s="79"/>
      <c r="F1549" s="79"/>
      <c r="G1549" s="79"/>
      <c r="I1549" s="113"/>
    </row>
    <row r="1550" spans="1:9" ht="12.75">
      <c r="A1550" s="16"/>
      <c r="B1550" s="110"/>
      <c r="C1550" s="110"/>
      <c r="D1550" s="110"/>
      <c r="E1550" s="79"/>
      <c r="F1550" s="79"/>
      <c r="G1550" s="79"/>
      <c r="I1550" s="113"/>
    </row>
    <row r="1551" spans="1:9" ht="12.75">
      <c r="A1551" s="16"/>
      <c r="B1551" s="110"/>
      <c r="C1551" s="110"/>
      <c r="D1551" s="110"/>
      <c r="E1551" s="79"/>
      <c r="F1551" s="79"/>
      <c r="G1551" s="79"/>
      <c r="I1551" s="113"/>
    </row>
    <row r="1552" spans="1:9" ht="12.75">
      <c r="A1552" s="16"/>
      <c r="B1552" s="110"/>
      <c r="C1552" s="110"/>
      <c r="D1552" s="110"/>
      <c r="E1552" s="79"/>
      <c r="F1552" s="79"/>
      <c r="G1552" s="79"/>
      <c r="I1552" s="113"/>
    </row>
    <row r="1553" spans="1:9" ht="12.75">
      <c r="A1553" s="16"/>
      <c r="B1553" s="110"/>
      <c r="C1553" s="110"/>
      <c r="D1553" s="110"/>
      <c r="E1553" s="79"/>
      <c r="F1553" s="79"/>
      <c r="G1553" s="79"/>
      <c r="I1553" s="113"/>
    </row>
    <row r="1554" spans="1:9" ht="12.75">
      <c r="A1554" s="16"/>
      <c r="B1554" s="110"/>
      <c r="C1554" s="110"/>
      <c r="D1554" s="110"/>
      <c r="E1554" s="79"/>
      <c r="F1554" s="79"/>
      <c r="G1554" s="79"/>
      <c r="I1554" s="113"/>
    </row>
    <row r="1555" spans="1:9" ht="12.75">
      <c r="A1555" s="16"/>
      <c r="B1555" s="110"/>
      <c r="C1555" s="110"/>
      <c r="D1555" s="110"/>
      <c r="E1555" s="79"/>
      <c r="F1555" s="79"/>
      <c r="G1555" s="79"/>
      <c r="I1555" s="113"/>
    </row>
    <row r="1556" spans="1:9" ht="12.75">
      <c r="A1556" s="16"/>
      <c r="B1556" s="110"/>
      <c r="C1556" s="110"/>
      <c r="D1556" s="110"/>
      <c r="E1556" s="79"/>
      <c r="F1556" s="79"/>
      <c r="G1556" s="79"/>
      <c r="I1556" s="113"/>
    </row>
    <row r="1557" spans="1:9" ht="12.75">
      <c r="A1557" s="16"/>
      <c r="B1557" s="110"/>
      <c r="C1557" s="110"/>
      <c r="D1557" s="110"/>
      <c r="E1557" s="79"/>
      <c r="F1557" s="79"/>
      <c r="G1557" s="79"/>
      <c r="I1557" s="113"/>
    </row>
    <row r="1558" spans="1:9" ht="12.75">
      <c r="A1558" s="16"/>
      <c r="B1558" s="110"/>
      <c r="C1558" s="110"/>
      <c r="D1558" s="110"/>
      <c r="E1558" s="79"/>
      <c r="F1558" s="79"/>
      <c r="G1558" s="79"/>
      <c r="I1558" s="113"/>
    </row>
    <row r="1559" spans="1:9" ht="12.75">
      <c r="A1559" s="16"/>
      <c r="B1559" s="110"/>
      <c r="C1559" s="110"/>
      <c r="D1559" s="110"/>
      <c r="E1559" s="79"/>
      <c r="F1559" s="79"/>
      <c r="G1559" s="79"/>
      <c r="I1559" s="113"/>
    </row>
    <row r="1560" spans="1:9" ht="12.75">
      <c r="A1560" s="16"/>
      <c r="B1560" s="110"/>
      <c r="C1560" s="110"/>
      <c r="D1560" s="110"/>
      <c r="E1560" s="79"/>
      <c r="F1560" s="79"/>
      <c r="G1560" s="79"/>
      <c r="I1560" s="113"/>
    </row>
    <row r="1561" spans="1:9" ht="12.75">
      <c r="A1561" s="16"/>
      <c r="B1561" s="110"/>
      <c r="C1561" s="110"/>
      <c r="D1561" s="110"/>
      <c r="E1561" s="79"/>
      <c r="F1561" s="79"/>
      <c r="G1561" s="79"/>
      <c r="I1561" s="113"/>
    </row>
    <row r="1562" spans="1:9" ht="12.75">
      <c r="A1562" s="16"/>
      <c r="B1562" s="110"/>
      <c r="C1562" s="110"/>
      <c r="D1562" s="110"/>
      <c r="E1562" s="79"/>
      <c r="F1562" s="79"/>
      <c r="G1562" s="79"/>
      <c r="I1562" s="113"/>
    </row>
    <row r="1563" spans="1:9" ht="12.75">
      <c r="A1563" s="16"/>
      <c r="B1563" s="110"/>
      <c r="C1563" s="110"/>
      <c r="D1563" s="110"/>
      <c r="E1563" s="79"/>
      <c r="F1563" s="79"/>
      <c r="G1563" s="79"/>
      <c r="I1563" s="113"/>
    </row>
    <row r="1564" spans="1:9" ht="12.75">
      <c r="A1564" s="16"/>
      <c r="B1564" s="110"/>
      <c r="C1564" s="110"/>
      <c r="D1564" s="110"/>
      <c r="E1564" s="79"/>
      <c r="F1564" s="79"/>
      <c r="G1564" s="79"/>
      <c r="I1564" s="113"/>
    </row>
    <row r="1565" spans="1:9" ht="12.75">
      <c r="A1565" s="16"/>
      <c r="B1565" s="110"/>
      <c r="C1565" s="110"/>
      <c r="D1565" s="110"/>
      <c r="E1565" s="79"/>
      <c r="F1565" s="79"/>
      <c r="G1565" s="79"/>
      <c r="I1565" s="113"/>
    </row>
    <row r="1566" spans="1:9" ht="12.75">
      <c r="A1566" s="16"/>
      <c r="B1566" s="110"/>
      <c r="C1566" s="110"/>
      <c r="D1566" s="110"/>
      <c r="E1566" s="79"/>
      <c r="F1566" s="79"/>
      <c r="G1566" s="79"/>
      <c r="I1566" s="113"/>
    </row>
    <row r="1567" spans="1:9" ht="12.75">
      <c r="A1567" s="16"/>
      <c r="B1567" s="110"/>
      <c r="C1567" s="110"/>
      <c r="D1567" s="110"/>
      <c r="E1567" s="79"/>
      <c r="F1567" s="79"/>
      <c r="G1567" s="79"/>
      <c r="I1567" s="113"/>
    </row>
    <row r="1568" spans="1:9" ht="12.75">
      <c r="A1568" s="16"/>
      <c r="B1568" s="110"/>
      <c r="C1568" s="110"/>
      <c r="D1568" s="110"/>
      <c r="E1568" s="79"/>
      <c r="F1568" s="79"/>
      <c r="G1568" s="79"/>
      <c r="I1568" s="113"/>
    </row>
    <row r="1569" spans="1:9" ht="12.75">
      <c r="A1569" s="16"/>
      <c r="B1569" s="110"/>
      <c r="C1569" s="110"/>
      <c r="D1569" s="110"/>
      <c r="E1569" s="79"/>
      <c r="F1569" s="79"/>
      <c r="G1569" s="79"/>
      <c r="I1569" s="113"/>
    </row>
    <row r="1570" spans="1:9" ht="12.75">
      <c r="A1570" s="16"/>
      <c r="B1570" s="110"/>
      <c r="C1570" s="110"/>
      <c r="D1570" s="110"/>
      <c r="E1570" s="79"/>
      <c r="F1570" s="79"/>
      <c r="G1570" s="79"/>
      <c r="I1570" s="113"/>
    </row>
    <row r="1571" spans="1:9" ht="12.75">
      <c r="A1571" s="16"/>
      <c r="B1571" s="110"/>
      <c r="C1571" s="110"/>
      <c r="D1571" s="110"/>
      <c r="E1571" s="79"/>
      <c r="F1571" s="79"/>
      <c r="G1571" s="79"/>
      <c r="I1571" s="113"/>
    </row>
    <row r="1572" spans="1:9" ht="12.75">
      <c r="A1572" s="16"/>
      <c r="B1572" s="110"/>
      <c r="C1572" s="110"/>
      <c r="D1572" s="110"/>
      <c r="E1572" s="79"/>
      <c r="F1572" s="79"/>
      <c r="G1572" s="79"/>
      <c r="I1572" s="113"/>
    </row>
    <row r="1573" spans="1:9" ht="12.75">
      <c r="A1573" s="16"/>
      <c r="B1573" s="110"/>
      <c r="C1573" s="110"/>
      <c r="D1573" s="110"/>
      <c r="E1573" s="79"/>
      <c r="F1573" s="79"/>
      <c r="G1573" s="79"/>
      <c r="I1573" s="113"/>
    </row>
    <row r="1574" spans="1:9" ht="12.75">
      <c r="A1574" s="16"/>
      <c r="B1574" s="110"/>
      <c r="C1574" s="110"/>
      <c r="D1574" s="110"/>
      <c r="E1574" s="79"/>
      <c r="F1574" s="79"/>
      <c r="G1574" s="79"/>
      <c r="I1574" s="113"/>
    </row>
    <row r="1575" spans="1:9" ht="12.75">
      <c r="A1575" s="16"/>
      <c r="B1575" s="110"/>
      <c r="C1575" s="110"/>
      <c r="D1575" s="110"/>
      <c r="E1575" s="79"/>
      <c r="F1575" s="79"/>
      <c r="G1575" s="79"/>
      <c r="I1575" s="113"/>
    </row>
    <row r="1576" spans="1:9" ht="12.75">
      <c r="A1576" s="16"/>
      <c r="B1576" s="110"/>
      <c r="C1576" s="110"/>
      <c r="D1576" s="110"/>
      <c r="E1576" s="79"/>
      <c r="F1576" s="79"/>
      <c r="G1576" s="79"/>
      <c r="I1576" s="113"/>
    </row>
    <row r="1577" spans="1:9" ht="12.75">
      <c r="A1577" s="16"/>
      <c r="B1577" s="110"/>
      <c r="C1577" s="110"/>
      <c r="D1577" s="110"/>
      <c r="E1577" s="79"/>
      <c r="F1577" s="79"/>
      <c r="G1577" s="79"/>
      <c r="I1577" s="113"/>
    </row>
    <row r="1578" spans="1:9" ht="12.75">
      <c r="A1578" s="16"/>
      <c r="B1578" s="110"/>
      <c r="C1578" s="110"/>
      <c r="D1578" s="110"/>
      <c r="E1578" s="79"/>
      <c r="F1578" s="79"/>
      <c r="G1578" s="79"/>
      <c r="I1578" s="113"/>
    </row>
    <row r="1579" spans="1:9" ht="12.75">
      <c r="A1579" s="16"/>
      <c r="B1579" s="110"/>
      <c r="C1579" s="110"/>
      <c r="D1579" s="110"/>
      <c r="E1579" s="79"/>
      <c r="F1579" s="79"/>
      <c r="G1579" s="79"/>
      <c r="I1579" s="113"/>
    </row>
    <row r="1580" spans="1:9" ht="12.75">
      <c r="A1580" s="16"/>
      <c r="B1580" s="110"/>
      <c r="C1580" s="110"/>
      <c r="D1580" s="110"/>
      <c r="E1580" s="79"/>
      <c r="F1580" s="79"/>
      <c r="G1580" s="79"/>
      <c r="I1580" s="113"/>
    </row>
    <row r="1581" spans="1:9" ht="12.75">
      <c r="A1581" s="16"/>
      <c r="B1581" s="110"/>
      <c r="C1581" s="110"/>
      <c r="D1581" s="110"/>
      <c r="E1581" s="79"/>
      <c r="F1581" s="79"/>
      <c r="G1581" s="79"/>
      <c r="I1581" s="113"/>
    </row>
    <row r="1582" spans="1:9" ht="12.75">
      <c r="A1582" s="16"/>
      <c r="B1582" s="110"/>
      <c r="C1582" s="110"/>
      <c r="D1582" s="110"/>
      <c r="E1582" s="79"/>
      <c r="F1582" s="79"/>
      <c r="G1582" s="79"/>
      <c r="I1582" s="113"/>
    </row>
    <row r="1583" spans="1:9" ht="12.75">
      <c r="A1583" s="16"/>
      <c r="B1583" s="110"/>
      <c r="C1583" s="110"/>
      <c r="D1583" s="110"/>
      <c r="E1583" s="79"/>
      <c r="F1583" s="79"/>
      <c r="G1583" s="79"/>
      <c r="I1583" s="113"/>
    </row>
    <row r="1584" spans="1:9" ht="12.75">
      <c r="A1584" s="16"/>
      <c r="B1584" s="110"/>
      <c r="C1584" s="110"/>
      <c r="D1584" s="110"/>
      <c r="E1584" s="79"/>
      <c r="F1584" s="79"/>
      <c r="G1584" s="79"/>
      <c r="I1584" s="113"/>
    </row>
    <row r="1585" spans="1:9" ht="12.75">
      <c r="A1585" s="16"/>
      <c r="B1585" s="110"/>
      <c r="C1585" s="110"/>
      <c r="D1585" s="110"/>
      <c r="E1585" s="79"/>
      <c r="F1585" s="79"/>
      <c r="G1585" s="79"/>
      <c r="I1585" s="113"/>
    </row>
    <row r="1586" spans="1:9" ht="12.75">
      <c r="A1586" s="16"/>
      <c r="B1586" s="110"/>
      <c r="C1586" s="110"/>
      <c r="D1586" s="110"/>
      <c r="E1586" s="79"/>
      <c r="F1586" s="79"/>
      <c r="G1586" s="79"/>
      <c r="I1586" s="113"/>
    </row>
    <row r="1587" spans="1:9" ht="12.75">
      <c r="A1587" s="16"/>
      <c r="B1587" s="110"/>
      <c r="C1587" s="110"/>
      <c r="D1587" s="110"/>
      <c r="E1587" s="79"/>
      <c r="F1587" s="79"/>
      <c r="G1587" s="79"/>
      <c r="I1587" s="113"/>
    </row>
    <row r="1588" spans="1:9" ht="12.75">
      <c r="A1588" s="16"/>
      <c r="B1588" s="110"/>
      <c r="C1588" s="110"/>
      <c r="D1588" s="110"/>
      <c r="E1588" s="79"/>
      <c r="F1588" s="79"/>
      <c r="G1588" s="79"/>
      <c r="I1588" s="113"/>
    </row>
    <row r="1589" spans="1:9" ht="12.75">
      <c r="A1589" s="16"/>
      <c r="B1589" s="110"/>
      <c r="C1589" s="110"/>
      <c r="D1589" s="110"/>
      <c r="E1589" s="79"/>
      <c r="F1589" s="79"/>
      <c r="G1589" s="79"/>
      <c r="I1589" s="113"/>
    </row>
    <row r="1590" spans="1:9" ht="12.75">
      <c r="A1590" s="16"/>
      <c r="B1590" s="110"/>
      <c r="C1590" s="110"/>
      <c r="D1590" s="110"/>
      <c r="E1590" s="79"/>
      <c r="F1590" s="79"/>
      <c r="G1590" s="79"/>
      <c r="I1590" s="113"/>
    </row>
    <row r="1591" spans="1:9" ht="12.75">
      <c r="A1591" s="16"/>
      <c r="B1591" s="110"/>
      <c r="C1591" s="110"/>
      <c r="D1591" s="110"/>
      <c r="E1591" s="79"/>
      <c r="F1591" s="79"/>
      <c r="G1591" s="79"/>
      <c r="I1591" s="113"/>
    </row>
    <row r="1592" spans="1:9" ht="12.75">
      <c r="A1592" s="16"/>
      <c r="B1592" s="110"/>
      <c r="C1592" s="110"/>
      <c r="D1592" s="110"/>
      <c r="E1592" s="79"/>
      <c r="F1592" s="79"/>
      <c r="G1592" s="79"/>
      <c r="I1592" s="113"/>
    </row>
    <row r="1593" spans="1:9" ht="12.75">
      <c r="A1593" s="16"/>
      <c r="B1593" s="110"/>
      <c r="C1593" s="110"/>
      <c r="D1593" s="110"/>
      <c r="E1593" s="79"/>
      <c r="F1593" s="79"/>
      <c r="G1593" s="79"/>
      <c r="I1593" s="113"/>
    </row>
    <row r="1594" spans="1:9" ht="12.75">
      <c r="A1594" s="16"/>
      <c r="B1594" s="110"/>
      <c r="C1594" s="110"/>
      <c r="D1594" s="110"/>
      <c r="E1594" s="79"/>
      <c r="F1594" s="79"/>
      <c r="G1594" s="79"/>
      <c r="I1594" s="113"/>
    </row>
    <row r="1595" spans="1:9" ht="12.75">
      <c r="A1595" s="16"/>
      <c r="B1595" s="110"/>
      <c r="C1595" s="110"/>
      <c r="D1595" s="110"/>
      <c r="E1595" s="79"/>
      <c r="F1595" s="79"/>
      <c r="G1595" s="79"/>
      <c r="I1595" s="113"/>
    </row>
    <row r="1596" spans="1:9" ht="12.75">
      <c r="A1596" s="16"/>
      <c r="B1596" s="110"/>
      <c r="C1596" s="110"/>
      <c r="D1596" s="110"/>
      <c r="E1596" s="79"/>
      <c r="F1596" s="79"/>
      <c r="G1596" s="79"/>
      <c r="I1596" s="113"/>
    </row>
    <row r="1597" spans="1:9" ht="12.75">
      <c r="A1597" s="16"/>
      <c r="B1597" s="110"/>
      <c r="C1597" s="110"/>
      <c r="D1597" s="110"/>
      <c r="E1597" s="79"/>
      <c r="F1597" s="79"/>
      <c r="G1597" s="79"/>
      <c r="I1597" s="113"/>
    </row>
    <row r="1598" spans="1:9" ht="12.75">
      <c r="A1598" s="16"/>
      <c r="B1598" s="110"/>
      <c r="C1598" s="110"/>
      <c r="D1598" s="110"/>
      <c r="E1598" s="79"/>
      <c r="F1598" s="79"/>
      <c r="G1598" s="79"/>
      <c r="I1598" s="113"/>
    </row>
    <row r="1599" spans="1:9" ht="12.75">
      <c r="A1599" s="16"/>
      <c r="B1599" s="110"/>
      <c r="C1599" s="110"/>
      <c r="D1599" s="110"/>
      <c r="E1599" s="79"/>
      <c r="F1599" s="79"/>
      <c r="G1599" s="79"/>
      <c r="I1599" s="113"/>
    </row>
    <row r="1600" spans="1:9" ht="12.75">
      <c r="A1600" s="16"/>
      <c r="B1600" s="110"/>
      <c r="C1600" s="110"/>
      <c r="D1600" s="110"/>
      <c r="E1600" s="79"/>
      <c r="F1600" s="79"/>
      <c r="G1600" s="79"/>
      <c r="I1600" s="113"/>
    </row>
    <row r="1601" spans="1:9" ht="12.75">
      <c r="A1601" s="16"/>
      <c r="B1601" s="110"/>
      <c r="C1601" s="110"/>
      <c r="D1601" s="110"/>
      <c r="E1601" s="79"/>
      <c r="F1601" s="79"/>
      <c r="G1601" s="79"/>
      <c r="I1601" s="113"/>
    </row>
    <row r="1602" spans="1:9" ht="12.75">
      <c r="A1602" s="16"/>
      <c r="B1602" s="110"/>
      <c r="C1602" s="110"/>
      <c r="D1602" s="110"/>
      <c r="E1602" s="79"/>
      <c r="F1602" s="79"/>
      <c r="G1602" s="79"/>
      <c r="I1602" s="113"/>
    </row>
    <row r="1603" spans="1:9" ht="12.75">
      <c r="A1603" s="16"/>
      <c r="B1603" s="110"/>
      <c r="C1603" s="110"/>
      <c r="D1603" s="110"/>
      <c r="E1603" s="79"/>
      <c r="F1603" s="79"/>
      <c r="G1603" s="79"/>
      <c r="I1603" s="113"/>
    </row>
    <row r="1604" spans="1:9" ht="12.75">
      <c r="A1604" s="16"/>
      <c r="B1604" s="110"/>
      <c r="C1604" s="110"/>
      <c r="D1604" s="110"/>
      <c r="E1604" s="79"/>
      <c r="F1604" s="79"/>
      <c r="G1604" s="79"/>
      <c r="I1604" s="113"/>
    </row>
    <row r="1605" spans="1:9" ht="12.75">
      <c r="A1605" s="16"/>
      <c r="B1605" s="110"/>
      <c r="C1605" s="110"/>
      <c r="D1605" s="110"/>
      <c r="E1605" s="79"/>
      <c r="F1605" s="79"/>
      <c r="G1605" s="79"/>
      <c r="I1605" s="113"/>
    </row>
    <row r="1606" spans="1:9" ht="12.75">
      <c r="A1606" s="16"/>
      <c r="B1606" s="110"/>
      <c r="C1606" s="110"/>
      <c r="D1606" s="110"/>
      <c r="E1606" s="79"/>
      <c r="F1606" s="79"/>
      <c r="G1606" s="79"/>
      <c r="I1606" s="113"/>
    </row>
    <row r="1607" spans="1:9" ht="12.75">
      <c r="A1607" s="16"/>
      <c r="B1607" s="110"/>
      <c r="C1607" s="110"/>
      <c r="D1607" s="110"/>
      <c r="E1607" s="79"/>
      <c r="F1607" s="79"/>
      <c r="G1607" s="79"/>
      <c r="I1607" s="113"/>
    </row>
    <row r="1608" spans="1:9" ht="12.75">
      <c r="A1608" s="16"/>
      <c r="B1608" s="110"/>
      <c r="C1608" s="110"/>
      <c r="D1608" s="110"/>
      <c r="E1608" s="79"/>
      <c r="F1608" s="79"/>
      <c r="G1608" s="79"/>
      <c r="I1608" s="113"/>
    </row>
    <row r="1609" spans="1:9" ht="12.75">
      <c r="A1609" s="16"/>
      <c r="B1609" s="110"/>
      <c r="C1609" s="110"/>
      <c r="D1609" s="110"/>
      <c r="E1609" s="79"/>
      <c r="F1609" s="79"/>
      <c r="G1609" s="79"/>
      <c r="I1609" s="113"/>
    </row>
    <row r="1610" spans="1:9" ht="12.75">
      <c r="A1610" s="16"/>
      <c r="B1610" s="110"/>
      <c r="C1610" s="110"/>
      <c r="D1610" s="110"/>
      <c r="E1610" s="79"/>
      <c r="F1610" s="79"/>
      <c r="G1610" s="79"/>
      <c r="I1610" s="113"/>
    </row>
    <row r="1611" spans="1:9" ht="12.75">
      <c r="A1611" s="16"/>
      <c r="B1611" s="110"/>
      <c r="C1611" s="110"/>
      <c r="D1611" s="110"/>
      <c r="E1611" s="79"/>
      <c r="F1611" s="79"/>
      <c r="G1611" s="79"/>
      <c r="I1611" s="113"/>
    </row>
    <row r="1612" spans="1:9" ht="12.75">
      <c r="A1612" s="16"/>
      <c r="B1612" s="110"/>
      <c r="C1612" s="110"/>
      <c r="D1612" s="110"/>
      <c r="E1612" s="79"/>
      <c r="F1612" s="79"/>
      <c r="G1612" s="79"/>
      <c r="I1612" s="113"/>
    </row>
    <row r="1613" spans="1:9" ht="12.75">
      <c r="A1613" s="16"/>
      <c r="B1613" s="110"/>
      <c r="C1613" s="110"/>
      <c r="D1613" s="110"/>
      <c r="E1613" s="79"/>
      <c r="F1613" s="79"/>
      <c r="G1613" s="79"/>
      <c r="I1613" s="113"/>
    </row>
    <row r="1614" spans="1:9" ht="12.75">
      <c r="A1614" s="16"/>
      <c r="B1614" s="110"/>
      <c r="C1614" s="110"/>
      <c r="D1614" s="110"/>
      <c r="E1614" s="79"/>
      <c r="F1614" s="79"/>
      <c r="G1614" s="79"/>
      <c r="I1614" s="113"/>
    </row>
    <row r="1615" spans="1:9" ht="12.75">
      <c r="A1615" s="16"/>
      <c r="B1615" s="110"/>
      <c r="C1615" s="110"/>
      <c r="D1615" s="110"/>
      <c r="E1615" s="79"/>
      <c r="F1615" s="79"/>
      <c r="G1615" s="79"/>
      <c r="I1615" s="113"/>
    </row>
    <row r="1616" spans="1:9" ht="12.75">
      <c r="A1616" s="16"/>
      <c r="B1616" s="110"/>
      <c r="C1616" s="110"/>
      <c r="D1616" s="110"/>
      <c r="E1616" s="79"/>
      <c r="F1616" s="79"/>
      <c r="G1616" s="79"/>
      <c r="I1616" s="113"/>
    </row>
    <row r="1617" spans="1:9" ht="12.75">
      <c r="A1617" s="16"/>
      <c r="B1617" s="110"/>
      <c r="C1617" s="110"/>
      <c r="D1617" s="110"/>
      <c r="E1617" s="79"/>
      <c r="F1617" s="79"/>
      <c r="G1617" s="79"/>
      <c r="I1617" s="113"/>
    </row>
    <row r="1618" spans="1:9" ht="12.75">
      <c r="A1618" s="16"/>
      <c r="B1618" s="110"/>
      <c r="C1618" s="110"/>
      <c r="D1618" s="110"/>
      <c r="E1618" s="79"/>
      <c r="F1618" s="79"/>
      <c r="G1618" s="79"/>
      <c r="I1618" s="113"/>
    </row>
    <row r="1619" spans="1:9" ht="12.75">
      <c r="A1619" s="16"/>
      <c r="B1619" s="110"/>
      <c r="C1619" s="110"/>
      <c r="D1619" s="110"/>
      <c r="E1619" s="79"/>
      <c r="F1619" s="79"/>
      <c r="G1619" s="79"/>
      <c r="I1619" s="113"/>
    </row>
    <row r="1620" spans="1:9" ht="12.75">
      <c r="A1620" s="16"/>
      <c r="B1620" s="110"/>
      <c r="C1620" s="110"/>
      <c r="D1620" s="110"/>
      <c r="E1620" s="79"/>
      <c r="F1620" s="79"/>
      <c r="G1620" s="79"/>
      <c r="I1620" s="113"/>
    </row>
    <row r="1621" spans="1:9" ht="12.75">
      <c r="A1621" s="16"/>
      <c r="B1621" s="110"/>
      <c r="C1621" s="110"/>
      <c r="D1621" s="110"/>
      <c r="E1621" s="79"/>
      <c r="F1621" s="79"/>
      <c r="G1621" s="79"/>
      <c r="I1621" s="113"/>
    </row>
    <row r="1622" spans="1:9" ht="12.75">
      <c r="A1622" s="16"/>
      <c r="B1622" s="110"/>
      <c r="C1622" s="110"/>
      <c r="D1622" s="110"/>
      <c r="E1622" s="79"/>
      <c r="F1622" s="79"/>
      <c r="G1622" s="79"/>
      <c r="I1622" s="113"/>
    </row>
    <row r="1623" spans="1:9" ht="12.75">
      <c r="A1623" s="16"/>
      <c r="B1623" s="110"/>
      <c r="C1623" s="110"/>
      <c r="D1623" s="110"/>
      <c r="E1623" s="79"/>
      <c r="F1623" s="79"/>
      <c r="G1623" s="79"/>
      <c r="I1623" s="113"/>
    </row>
    <row r="1624" spans="1:9" ht="12.75">
      <c r="A1624" s="16"/>
      <c r="B1624" s="110"/>
      <c r="C1624" s="110"/>
      <c r="D1624" s="110"/>
      <c r="E1624" s="79"/>
      <c r="F1624" s="79"/>
      <c r="G1624" s="79"/>
      <c r="I1624" s="113"/>
    </row>
    <row r="1625" spans="1:9" ht="12.75">
      <c r="A1625" s="16"/>
      <c r="B1625" s="110"/>
      <c r="C1625" s="110"/>
      <c r="D1625" s="110"/>
      <c r="E1625" s="79"/>
      <c r="F1625" s="79"/>
      <c r="G1625" s="79"/>
      <c r="I1625" s="113"/>
    </row>
    <row r="1626" spans="1:9" ht="12.75">
      <c r="A1626" s="16"/>
      <c r="B1626" s="110"/>
      <c r="C1626" s="110"/>
      <c r="D1626" s="110"/>
      <c r="E1626" s="79"/>
      <c r="F1626" s="79"/>
      <c r="G1626" s="79"/>
      <c r="I1626" s="113"/>
    </row>
    <row r="1627" spans="1:9" ht="12.75">
      <c r="A1627" s="16"/>
      <c r="B1627" s="110"/>
      <c r="C1627" s="110"/>
      <c r="D1627" s="110"/>
      <c r="E1627" s="79"/>
      <c r="F1627" s="79"/>
      <c r="G1627" s="79"/>
      <c r="I1627" s="113"/>
    </row>
    <row r="1628" spans="1:9" ht="12.75">
      <c r="A1628" s="16"/>
      <c r="B1628" s="110"/>
      <c r="C1628" s="110"/>
      <c r="D1628" s="110"/>
      <c r="E1628" s="79"/>
      <c r="F1628" s="79"/>
      <c r="G1628" s="79"/>
      <c r="I1628" s="113"/>
    </row>
    <row r="1629" spans="1:9" ht="12.75">
      <c r="A1629" s="16"/>
      <c r="B1629" s="110"/>
      <c r="C1629" s="110"/>
      <c r="D1629" s="110"/>
      <c r="E1629" s="79"/>
      <c r="F1629" s="79"/>
      <c r="G1629" s="79"/>
      <c r="I1629" s="113"/>
    </row>
    <row r="1630" spans="1:9" ht="12.75">
      <c r="A1630" s="16"/>
      <c r="B1630" s="110"/>
      <c r="C1630" s="110"/>
      <c r="D1630" s="110"/>
      <c r="E1630" s="79"/>
      <c r="F1630" s="79"/>
      <c r="G1630" s="79"/>
      <c r="I1630" s="113"/>
    </row>
    <row r="1631" spans="1:9" ht="12.75">
      <c r="A1631" s="16"/>
      <c r="B1631" s="110"/>
      <c r="C1631" s="110"/>
      <c r="D1631" s="110"/>
      <c r="E1631" s="79"/>
      <c r="F1631" s="79"/>
      <c r="G1631" s="79"/>
      <c r="I1631" s="113"/>
    </row>
    <row r="1632" spans="1:9" ht="12.75">
      <c r="A1632" s="16"/>
      <c r="B1632" s="110"/>
      <c r="C1632" s="110"/>
      <c r="D1632" s="110"/>
      <c r="E1632" s="79"/>
      <c r="F1632" s="79"/>
      <c r="G1632" s="79"/>
      <c r="I1632" s="113"/>
    </row>
    <row r="1633" spans="1:9" ht="12.75">
      <c r="A1633" s="16"/>
      <c r="B1633" s="110"/>
      <c r="C1633" s="110"/>
      <c r="D1633" s="110"/>
      <c r="E1633" s="79"/>
      <c r="F1633" s="79"/>
      <c r="G1633" s="79"/>
      <c r="I1633" s="113"/>
    </row>
    <row r="1634" spans="1:9" ht="12.75">
      <c r="A1634" s="16"/>
      <c r="B1634" s="110"/>
      <c r="C1634" s="110"/>
      <c r="D1634" s="110"/>
      <c r="E1634" s="79"/>
      <c r="F1634" s="79"/>
      <c r="G1634" s="79"/>
      <c r="I1634" s="113"/>
    </row>
    <row r="1635" spans="1:9" ht="12.75">
      <c r="A1635" s="16"/>
      <c r="B1635" s="110"/>
      <c r="C1635" s="110"/>
      <c r="D1635" s="110"/>
      <c r="E1635" s="79"/>
      <c r="F1635" s="79"/>
      <c r="G1635" s="79"/>
      <c r="I1635" s="113"/>
    </row>
    <row r="1636" spans="1:9" ht="12.75">
      <c r="A1636" s="16"/>
      <c r="B1636" s="110"/>
      <c r="C1636" s="110"/>
      <c r="D1636" s="110"/>
      <c r="E1636" s="79"/>
      <c r="F1636" s="79"/>
      <c r="G1636" s="79"/>
      <c r="I1636" s="113"/>
    </row>
    <row r="1637" spans="1:9" ht="12.75">
      <c r="A1637" s="16"/>
      <c r="B1637" s="110"/>
      <c r="C1637" s="110"/>
      <c r="D1637" s="110"/>
      <c r="E1637" s="79"/>
      <c r="F1637" s="79"/>
      <c r="G1637" s="79"/>
      <c r="I1637" s="113"/>
    </row>
    <row r="1638" spans="1:9" ht="12.75">
      <c r="A1638" s="16"/>
      <c r="B1638" s="110"/>
      <c r="C1638" s="110"/>
      <c r="D1638" s="110"/>
      <c r="E1638" s="79"/>
      <c r="F1638" s="79"/>
      <c r="G1638" s="79"/>
      <c r="I1638" s="113"/>
    </row>
    <row r="1639" spans="1:9" ht="12.75">
      <c r="A1639" s="16"/>
      <c r="B1639" s="110"/>
      <c r="C1639" s="110"/>
      <c r="D1639" s="110"/>
      <c r="E1639" s="79"/>
      <c r="F1639" s="79"/>
      <c r="G1639" s="79"/>
      <c r="I1639" s="113"/>
    </row>
    <row r="1640" spans="1:9" ht="12.75">
      <c r="A1640" s="16"/>
      <c r="B1640" s="110"/>
      <c r="C1640" s="110"/>
      <c r="D1640" s="110"/>
      <c r="E1640" s="79"/>
      <c r="F1640" s="79"/>
      <c r="G1640" s="79"/>
      <c r="I1640" s="113"/>
    </row>
    <row r="1641" spans="1:9" ht="12.75">
      <c r="A1641" s="16"/>
      <c r="B1641" s="110"/>
      <c r="C1641" s="110"/>
      <c r="D1641" s="110"/>
      <c r="E1641" s="79"/>
      <c r="F1641" s="79"/>
      <c r="G1641" s="79"/>
      <c r="I1641" s="113"/>
    </row>
    <row r="1642" spans="1:9" ht="12.75">
      <c r="A1642" s="16"/>
      <c r="B1642" s="110"/>
      <c r="C1642" s="110"/>
      <c r="D1642" s="110"/>
      <c r="E1642" s="79"/>
      <c r="F1642" s="79"/>
      <c r="G1642" s="79"/>
      <c r="I1642" s="113"/>
    </row>
    <row r="1643" spans="1:9" ht="12.75">
      <c r="A1643" s="16"/>
      <c r="B1643" s="110"/>
      <c r="C1643" s="110"/>
      <c r="D1643" s="110"/>
      <c r="E1643" s="79"/>
      <c r="F1643" s="79"/>
      <c r="G1643" s="79"/>
      <c r="I1643" s="113"/>
    </row>
    <row r="1644" spans="1:9" ht="12.75">
      <c r="A1644" s="16"/>
      <c r="B1644" s="110"/>
      <c r="C1644" s="110"/>
      <c r="D1644" s="110"/>
      <c r="E1644" s="79"/>
      <c r="F1644" s="79"/>
      <c r="G1644" s="79"/>
      <c r="I1644" s="113"/>
    </row>
    <row r="1645" spans="1:9" ht="12.75">
      <c r="A1645" s="16"/>
      <c r="B1645" s="110"/>
      <c r="C1645" s="110"/>
      <c r="D1645" s="110"/>
      <c r="E1645" s="79"/>
      <c r="F1645" s="79"/>
      <c r="G1645" s="79"/>
      <c r="I1645" s="113"/>
    </row>
    <row r="1646" spans="1:9" ht="12.75">
      <c r="A1646" s="16"/>
      <c r="B1646" s="110"/>
      <c r="C1646" s="110"/>
      <c r="D1646" s="110"/>
      <c r="E1646" s="79"/>
      <c r="F1646" s="79"/>
      <c r="G1646" s="79"/>
      <c r="I1646" s="113"/>
    </row>
    <row r="1647" spans="1:9" ht="12.75">
      <c r="A1647" s="16"/>
      <c r="B1647" s="110"/>
      <c r="C1647" s="110"/>
      <c r="D1647" s="110"/>
      <c r="E1647" s="79"/>
      <c r="F1647" s="79"/>
      <c r="G1647" s="79"/>
      <c r="I1647" s="113"/>
    </row>
    <row r="1648" spans="1:9" ht="12.75">
      <c r="A1648" s="16"/>
      <c r="B1648" s="110"/>
      <c r="C1648" s="110"/>
      <c r="D1648" s="110"/>
      <c r="E1648" s="79"/>
      <c r="F1648" s="79"/>
      <c r="G1648" s="79"/>
      <c r="I1648" s="113"/>
    </row>
    <row r="1649" spans="1:9" ht="12.75">
      <c r="A1649" s="16"/>
      <c r="B1649" s="110"/>
      <c r="C1649" s="110"/>
      <c r="D1649" s="110"/>
      <c r="E1649" s="79"/>
      <c r="F1649" s="79"/>
      <c r="G1649" s="79"/>
      <c r="I1649" s="113"/>
    </row>
    <row r="1650" spans="1:9" ht="12.75">
      <c r="A1650" s="16"/>
      <c r="B1650" s="110"/>
      <c r="C1650" s="110"/>
      <c r="D1650" s="110"/>
      <c r="E1650" s="79"/>
      <c r="F1650" s="79"/>
      <c r="G1650" s="79"/>
      <c r="I1650" s="113"/>
    </row>
    <row r="1651" spans="1:9" ht="12.75">
      <c r="A1651" s="16"/>
      <c r="B1651" s="110"/>
      <c r="C1651" s="110"/>
      <c r="D1651" s="110"/>
      <c r="E1651" s="79"/>
      <c r="F1651" s="79"/>
      <c r="G1651" s="79"/>
      <c r="I1651" s="113"/>
    </row>
    <row r="1652" spans="1:9" ht="12.75">
      <c r="A1652" s="16"/>
      <c r="B1652" s="110"/>
      <c r="C1652" s="110"/>
      <c r="D1652" s="110"/>
      <c r="E1652" s="79"/>
      <c r="F1652" s="79"/>
      <c r="G1652" s="79"/>
      <c r="I1652" s="113"/>
    </row>
    <row r="1653" spans="1:9" ht="12.75">
      <c r="A1653" s="16"/>
      <c r="B1653" s="110"/>
      <c r="C1653" s="110"/>
      <c r="D1653" s="110"/>
      <c r="E1653" s="79"/>
      <c r="F1653" s="79"/>
      <c r="G1653" s="79"/>
      <c r="I1653" s="113"/>
    </row>
    <row r="1654" spans="1:9" ht="12.75">
      <c r="A1654" s="16"/>
      <c r="B1654" s="110"/>
      <c r="C1654" s="110"/>
      <c r="D1654" s="110"/>
      <c r="E1654" s="79"/>
      <c r="F1654" s="79"/>
      <c r="G1654" s="79"/>
      <c r="I1654" s="113"/>
    </row>
    <row r="1655" spans="1:9" ht="12.75">
      <c r="A1655" s="16"/>
      <c r="B1655" s="110"/>
      <c r="C1655" s="110"/>
      <c r="D1655" s="110"/>
      <c r="E1655" s="79"/>
      <c r="F1655" s="79"/>
      <c r="G1655" s="79"/>
      <c r="I1655" s="113"/>
    </row>
    <row r="1656" spans="1:9" ht="12.75">
      <c r="A1656" s="16"/>
      <c r="B1656" s="110"/>
      <c r="C1656" s="110"/>
      <c r="D1656" s="110"/>
      <c r="E1656" s="79"/>
      <c r="F1656" s="79"/>
      <c r="G1656" s="79"/>
      <c r="I1656" s="113"/>
    </row>
    <row r="1657" spans="1:9" ht="12.75">
      <c r="A1657" s="16"/>
      <c r="B1657" s="110"/>
      <c r="C1657" s="110"/>
      <c r="D1657" s="110"/>
      <c r="E1657" s="79"/>
      <c r="F1657" s="79"/>
      <c r="G1657" s="79"/>
      <c r="I1657" s="113"/>
    </row>
    <row r="1658" spans="1:9" ht="12.75">
      <c r="A1658" s="16"/>
      <c r="B1658" s="110"/>
      <c r="C1658" s="110"/>
      <c r="D1658" s="110"/>
      <c r="E1658" s="79"/>
      <c r="F1658" s="79"/>
      <c r="G1658" s="79"/>
      <c r="I1658" s="113"/>
    </row>
    <row r="1659" spans="1:9" ht="12.75">
      <c r="A1659" s="16"/>
      <c r="B1659" s="110"/>
      <c r="C1659" s="110"/>
      <c r="D1659" s="110"/>
      <c r="E1659" s="79"/>
      <c r="F1659" s="79"/>
      <c r="G1659" s="79"/>
      <c r="I1659" s="113"/>
    </row>
    <row r="1660" spans="1:9" ht="12.75">
      <c r="A1660" s="16"/>
      <c r="B1660" s="110"/>
      <c r="C1660" s="110"/>
      <c r="D1660" s="110"/>
      <c r="E1660" s="79"/>
      <c r="F1660" s="79"/>
      <c r="G1660" s="79"/>
      <c r="I1660" s="113"/>
    </row>
    <row r="1661" spans="1:9" ht="12.75">
      <c r="A1661" s="16"/>
      <c r="B1661" s="110"/>
      <c r="C1661" s="110"/>
      <c r="D1661" s="110"/>
      <c r="E1661" s="79"/>
      <c r="F1661" s="79"/>
      <c r="G1661" s="79"/>
      <c r="I1661" s="113"/>
    </row>
    <row r="1662" spans="1:9" ht="12.75">
      <c r="A1662" s="16"/>
      <c r="B1662" s="110"/>
      <c r="C1662" s="110"/>
      <c r="D1662" s="110"/>
      <c r="E1662" s="79"/>
      <c r="F1662" s="79"/>
      <c r="G1662" s="79"/>
      <c r="I1662" s="113"/>
    </row>
    <row r="1663" spans="1:9" ht="12.75">
      <c r="A1663" s="16"/>
      <c r="B1663" s="110"/>
      <c r="C1663" s="110"/>
      <c r="D1663" s="110"/>
      <c r="E1663" s="79"/>
      <c r="F1663" s="79"/>
      <c r="G1663" s="79"/>
      <c r="I1663" s="113"/>
    </row>
    <row r="1664" spans="1:9" ht="12.75">
      <c r="A1664" s="16"/>
      <c r="B1664" s="110"/>
      <c r="C1664" s="110"/>
      <c r="D1664" s="110"/>
      <c r="E1664" s="79"/>
      <c r="F1664" s="79"/>
      <c r="G1664" s="79"/>
      <c r="I1664" s="113"/>
    </row>
    <row r="1665" spans="1:9" ht="12.75">
      <c r="A1665" s="16"/>
      <c r="B1665" s="110"/>
      <c r="C1665" s="110"/>
      <c r="D1665" s="110"/>
      <c r="E1665" s="79"/>
      <c r="F1665" s="79"/>
      <c r="G1665" s="79"/>
      <c r="I1665" s="113"/>
    </row>
    <row r="1666" spans="1:9" ht="12.75">
      <c r="A1666" s="16"/>
      <c r="B1666" s="110"/>
      <c r="C1666" s="110"/>
      <c r="D1666" s="110"/>
      <c r="E1666" s="79"/>
      <c r="F1666" s="79"/>
      <c r="G1666" s="79"/>
      <c r="I1666" s="113"/>
    </row>
    <row r="1667" spans="1:9" ht="12.75">
      <c r="A1667" s="16"/>
      <c r="B1667" s="110"/>
      <c r="C1667" s="110"/>
      <c r="D1667" s="110"/>
      <c r="E1667" s="79"/>
      <c r="F1667" s="79"/>
      <c r="G1667" s="79"/>
      <c r="I1667" s="113"/>
    </row>
    <row r="1668" spans="1:9" ht="12.75">
      <c r="A1668" s="16"/>
      <c r="B1668" s="110"/>
      <c r="C1668" s="110"/>
      <c r="D1668" s="110"/>
      <c r="E1668" s="79"/>
      <c r="F1668" s="79"/>
      <c r="G1668" s="79"/>
      <c r="I1668" s="113"/>
    </row>
    <row r="1669" spans="1:9" ht="12.75">
      <c r="A1669" s="16"/>
      <c r="B1669" s="110"/>
      <c r="C1669" s="110"/>
      <c r="D1669" s="110"/>
      <c r="E1669" s="79"/>
      <c r="F1669" s="79"/>
      <c r="G1669" s="79"/>
      <c r="I1669" s="113"/>
    </row>
    <row r="1670" spans="1:9" ht="12.75">
      <c r="A1670" s="16"/>
      <c r="B1670" s="110"/>
      <c r="C1670" s="110"/>
      <c r="D1670" s="110"/>
      <c r="E1670" s="79"/>
      <c r="F1670" s="79"/>
      <c r="G1670" s="79"/>
      <c r="I1670" s="113"/>
    </row>
    <row r="1671" spans="1:9" ht="12.75">
      <c r="A1671" s="16"/>
      <c r="B1671" s="110"/>
      <c r="C1671" s="110"/>
      <c r="D1671" s="110"/>
      <c r="E1671" s="79"/>
      <c r="F1671" s="79"/>
      <c r="G1671" s="79"/>
      <c r="I1671" s="113"/>
    </row>
    <row r="1672" spans="1:9" ht="12.75">
      <c r="A1672" s="16"/>
      <c r="B1672" s="110"/>
      <c r="C1672" s="110"/>
      <c r="D1672" s="110"/>
      <c r="E1672" s="79"/>
      <c r="F1672" s="79"/>
      <c r="G1672" s="79"/>
      <c r="I1672" s="113"/>
    </row>
    <row r="1673" spans="1:9" ht="12.75">
      <c r="A1673" s="16"/>
      <c r="B1673" s="110"/>
      <c r="C1673" s="110"/>
      <c r="D1673" s="110"/>
      <c r="E1673" s="79"/>
      <c r="F1673" s="79"/>
      <c r="G1673" s="79"/>
      <c r="I1673" s="113"/>
    </row>
    <row r="1674" spans="1:9" ht="12.75">
      <c r="A1674" s="16"/>
      <c r="B1674" s="110"/>
      <c r="C1674" s="110"/>
      <c r="D1674" s="110"/>
      <c r="E1674" s="79"/>
      <c r="F1674" s="79"/>
      <c r="G1674" s="79"/>
      <c r="I1674" s="113"/>
    </row>
    <row r="1675" spans="1:9" ht="12.75">
      <c r="A1675" s="16"/>
      <c r="B1675" s="110"/>
      <c r="C1675" s="110"/>
      <c r="D1675" s="110"/>
      <c r="E1675" s="79"/>
      <c r="F1675" s="79"/>
      <c r="G1675" s="79"/>
      <c r="I1675" s="113"/>
    </row>
    <row r="1676" spans="1:9" ht="12.75">
      <c r="A1676" s="16"/>
      <c r="B1676" s="110"/>
      <c r="C1676" s="110"/>
      <c r="D1676" s="110"/>
      <c r="E1676" s="79"/>
      <c r="F1676" s="79"/>
      <c r="G1676" s="79"/>
      <c r="I1676" s="113"/>
    </row>
    <row r="1677" spans="1:9" ht="12.75">
      <c r="A1677" s="16"/>
      <c r="B1677" s="110"/>
      <c r="C1677" s="110"/>
      <c r="D1677" s="110"/>
      <c r="E1677" s="79"/>
      <c r="F1677" s="79"/>
      <c r="G1677" s="79"/>
      <c r="I1677" s="113"/>
    </row>
    <row r="1678" spans="1:9" ht="12.75">
      <c r="A1678" s="16"/>
      <c r="B1678" s="110"/>
      <c r="C1678" s="110"/>
      <c r="D1678" s="110"/>
      <c r="E1678" s="79"/>
      <c r="F1678" s="79"/>
      <c r="G1678" s="79"/>
      <c r="I1678" s="113"/>
    </row>
    <row r="1679" spans="1:9" ht="12.75">
      <c r="A1679" s="16"/>
      <c r="B1679" s="110"/>
      <c r="C1679" s="110"/>
      <c r="D1679" s="110"/>
      <c r="E1679" s="79"/>
      <c r="F1679" s="79"/>
      <c r="G1679" s="79"/>
      <c r="I1679" s="113"/>
    </row>
    <row r="1680" spans="1:9" ht="12.75">
      <c r="A1680" s="16"/>
      <c r="B1680" s="110"/>
      <c r="C1680" s="110"/>
      <c r="D1680" s="110"/>
      <c r="E1680" s="79"/>
      <c r="F1680" s="79"/>
      <c r="G1680" s="79"/>
      <c r="I1680" s="113"/>
    </row>
    <row r="1681" spans="1:9" ht="12.75">
      <c r="A1681" s="16"/>
      <c r="B1681" s="110"/>
      <c r="C1681" s="110"/>
      <c r="D1681" s="110"/>
      <c r="E1681" s="79"/>
      <c r="F1681" s="79"/>
      <c r="G1681" s="79"/>
      <c r="I1681" s="113"/>
    </row>
    <row r="1682" spans="1:9" ht="12.75">
      <c r="A1682" s="16"/>
      <c r="B1682" s="110"/>
      <c r="C1682" s="110"/>
      <c r="D1682" s="110"/>
      <c r="E1682" s="79"/>
      <c r="F1682" s="79"/>
      <c r="G1682" s="79"/>
      <c r="I1682" s="113"/>
    </row>
    <row r="1683" spans="1:9" ht="12.75">
      <c r="A1683" s="16"/>
      <c r="B1683" s="110"/>
      <c r="C1683" s="110"/>
      <c r="D1683" s="110"/>
      <c r="E1683" s="79"/>
      <c r="F1683" s="79"/>
      <c r="G1683" s="79"/>
      <c r="I1683" s="113"/>
    </row>
    <row r="1684" spans="1:9" ht="12.75">
      <c r="A1684" s="16"/>
      <c r="B1684" s="110"/>
      <c r="C1684" s="110"/>
      <c r="D1684" s="110"/>
      <c r="E1684" s="79"/>
      <c r="F1684" s="79"/>
      <c r="G1684" s="79"/>
      <c r="I1684" s="113"/>
    </row>
    <row r="1685" spans="1:9" ht="12.75">
      <c r="A1685" s="16"/>
      <c r="B1685" s="110"/>
      <c r="C1685" s="110"/>
      <c r="D1685" s="110"/>
      <c r="E1685" s="79"/>
      <c r="F1685" s="79"/>
      <c r="G1685" s="79"/>
      <c r="I1685" s="113"/>
    </row>
    <row r="1686" spans="1:9" ht="12.75">
      <c r="A1686" s="16"/>
      <c r="B1686" s="110"/>
      <c r="C1686" s="110"/>
      <c r="D1686" s="110"/>
      <c r="E1686" s="79"/>
      <c r="F1686" s="79"/>
      <c r="G1686" s="79"/>
      <c r="I1686" s="113"/>
    </row>
    <row r="1687" spans="1:9" ht="12.75">
      <c r="A1687" s="16"/>
      <c r="B1687" s="110"/>
      <c r="C1687" s="110"/>
      <c r="D1687" s="110"/>
      <c r="E1687" s="79"/>
      <c r="F1687" s="79"/>
      <c r="G1687" s="79"/>
      <c r="I1687" s="113"/>
    </row>
    <row r="1688" spans="1:9" ht="12.75">
      <c r="A1688" s="16"/>
      <c r="B1688" s="110"/>
      <c r="C1688" s="110"/>
      <c r="D1688" s="110"/>
      <c r="E1688" s="79"/>
      <c r="F1688" s="79"/>
      <c r="G1688" s="79"/>
      <c r="I1688" s="113"/>
    </row>
    <row r="1689" spans="1:9" ht="12.75">
      <c r="A1689" s="16"/>
      <c r="B1689" s="110"/>
      <c r="C1689" s="110"/>
      <c r="D1689" s="110"/>
      <c r="E1689" s="79"/>
      <c r="F1689" s="79"/>
      <c r="G1689" s="79"/>
      <c r="I1689" s="113"/>
    </row>
    <row r="1690" spans="1:9" ht="12.75">
      <c r="A1690" s="16"/>
      <c r="B1690" s="110"/>
      <c r="C1690" s="110"/>
      <c r="D1690" s="110"/>
      <c r="E1690" s="79"/>
      <c r="F1690" s="79"/>
      <c r="G1690" s="79"/>
      <c r="I1690" s="113"/>
    </row>
    <row r="1691" spans="1:9" ht="12.75">
      <c r="A1691" s="16"/>
      <c r="B1691" s="110"/>
      <c r="C1691" s="110"/>
      <c r="D1691" s="110"/>
      <c r="E1691" s="79"/>
      <c r="F1691" s="79"/>
      <c r="G1691" s="79"/>
      <c r="I1691" s="113"/>
    </row>
    <row r="1692" spans="1:9" ht="12.75">
      <c r="A1692" s="16"/>
      <c r="B1692" s="110"/>
      <c r="C1692" s="110"/>
      <c r="D1692" s="110"/>
      <c r="E1692" s="79"/>
      <c r="F1692" s="79"/>
      <c r="G1692" s="79"/>
      <c r="I1692" s="113"/>
    </row>
    <row r="1693" spans="1:9" ht="12.75">
      <c r="A1693" s="16"/>
      <c r="B1693" s="110"/>
      <c r="C1693" s="110"/>
      <c r="D1693" s="110"/>
      <c r="E1693" s="79"/>
      <c r="F1693" s="79"/>
      <c r="G1693" s="79"/>
      <c r="I1693" s="113"/>
    </row>
    <row r="1694" spans="1:9" ht="12.75">
      <c r="A1694" s="16"/>
      <c r="B1694" s="110"/>
      <c r="C1694" s="110"/>
      <c r="D1694" s="110"/>
      <c r="E1694" s="79"/>
      <c r="F1694" s="79"/>
      <c r="G1694" s="79"/>
      <c r="I1694" s="113"/>
    </row>
    <row r="1695" spans="1:9" ht="12.75">
      <c r="A1695" s="16"/>
      <c r="B1695" s="110"/>
      <c r="C1695" s="110"/>
      <c r="D1695" s="110"/>
      <c r="E1695" s="79"/>
      <c r="F1695" s="79"/>
      <c r="G1695" s="79"/>
      <c r="I1695" s="113"/>
    </row>
    <row r="1696" spans="1:9" ht="12.75">
      <c r="A1696" s="16"/>
      <c r="B1696" s="110"/>
      <c r="C1696" s="110"/>
      <c r="D1696" s="110"/>
      <c r="E1696" s="79"/>
      <c r="F1696" s="79"/>
      <c r="G1696" s="79"/>
      <c r="I1696" s="113"/>
    </row>
    <row r="1697" spans="1:9" ht="12.75">
      <c r="A1697" s="16"/>
      <c r="B1697" s="110"/>
      <c r="C1697" s="110"/>
      <c r="D1697" s="110"/>
      <c r="E1697" s="79"/>
      <c r="F1697" s="79"/>
      <c r="G1697" s="79"/>
      <c r="I1697" s="113"/>
    </row>
    <row r="1698" spans="1:9" ht="12.75">
      <c r="A1698" s="16"/>
      <c r="B1698" s="110"/>
      <c r="C1698" s="110"/>
      <c r="D1698" s="110"/>
      <c r="E1698" s="79"/>
      <c r="F1698" s="79"/>
      <c r="G1698" s="79"/>
      <c r="I1698" s="113"/>
    </row>
    <row r="1699" spans="1:9" ht="12.75">
      <c r="A1699" s="16"/>
      <c r="B1699" s="110"/>
      <c r="C1699" s="110"/>
      <c r="D1699" s="110"/>
      <c r="E1699" s="79"/>
      <c r="F1699" s="79"/>
      <c r="G1699" s="79"/>
      <c r="I1699" s="113"/>
    </row>
    <row r="1700" spans="1:9" ht="12.75">
      <c r="A1700" s="16"/>
      <c r="B1700" s="110"/>
      <c r="C1700" s="110"/>
      <c r="D1700" s="110"/>
      <c r="E1700" s="79"/>
      <c r="F1700" s="79"/>
      <c r="G1700" s="79"/>
      <c r="I1700" s="113"/>
    </row>
    <row r="1701" spans="1:9" ht="12.75">
      <c r="A1701" s="16"/>
      <c r="B1701" s="110"/>
      <c r="C1701" s="110"/>
      <c r="D1701" s="110"/>
      <c r="E1701" s="79"/>
      <c r="F1701" s="79"/>
      <c r="G1701" s="79"/>
      <c r="I1701" s="113"/>
    </row>
    <row r="1702" spans="1:9" ht="12.75">
      <c r="A1702" s="16"/>
      <c r="B1702" s="110"/>
      <c r="C1702" s="110"/>
      <c r="D1702" s="110"/>
      <c r="E1702" s="79"/>
      <c r="F1702" s="79"/>
      <c r="G1702" s="79"/>
      <c r="I1702" s="113"/>
    </row>
    <row r="1703" spans="1:9" ht="12.75">
      <c r="A1703" s="16"/>
      <c r="B1703" s="110"/>
      <c r="C1703" s="110"/>
      <c r="D1703" s="110"/>
      <c r="E1703" s="79"/>
      <c r="F1703" s="79"/>
      <c r="G1703" s="79"/>
      <c r="I1703" s="113"/>
    </row>
    <row r="1704" spans="1:9" ht="12.75">
      <c r="A1704" s="16"/>
      <c r="B1704" s="110"/>
      <c r="C1704" s="110"/>
      <c r="D1704" s="110"/>
      <c r="E1704" s="79"/>
      <c r="F1704" s="79"/>
      <c r="G1704" s="79"/>
      <c r="I1704" s="113"/>
    </row>
    <row r="1705" spans="1:9" ht="12.75">
      <c r="A1705" s="16"/>
      <c r="B1705" s="110"/>
      <c r="C1705" s="110"/>
      <c r="D1705" s="110"/>
      <c r="E1705" s="79"/>
      <c r="F1705" s="79"/>
      <c r="G1705" s="79"/>
      <c r="I1705" s="113"/>
    </row>
    <row r="1706" spans="1:9" ht="12.75">
      <c r="A1706" s="16"/>
      <c r="B1706" s="110"/>
      <c r="C1706" s="110"/>
      <c r="D1706" s="110"/>
      <c r="E1706" s="79"/>
      <c r="F1706" s="79"/>
      <c r="G1706" s="79"/>
      <c r="I1706" s="113"/>
    </row>
    <row r="1707" spans="1:9" ht="12.75">
      <c r="A1707" s="16"/>
      <c r="B1707" s="110"/>
      <c r="C1707" s="110"/>
      <c r="D1707" s="110"/>
      <c r="E1707" s="79"/>
      <c r="F1707" s="79"/>
      <c r="G1707" s="79"/>
      <c r="I1707" s="113"/>
    </row>
    <row r="1708" spans="1:9" ht="12.75">
      <c r="A1708" s="16"/>
      <c r="B1708" s="110"/>
      <c r="C1708" s="110"/>
      <c r="D1708" s="110"/>
      <c r="E1708" s="79"/>
      <c r="F1708" s="79"/>
      <c r="G1708" s="79"/>
      <c r="I1708" s="113"/>
    </row>
    <row r="1709" spans="1:9" ht="12.75">
      <c r="A1709" s="16"/>
      <c r="B1709" s="110"/>
      <c r="C1709" s="110"/>
      <c r="D1709" s="110"/>
      <c r="E1709" s="79"/>
      <c r="F1709" s="79"/>
      <c r="G1709" s="79"/>
      <c r="I1709" s="113"/>
    </row>
    <row r="1710" spans="1:9" ht="12.75">
      <c r="A1710" s="16"/>
      <c r="B1710" s="110"/>
      <c r="C1710" s="110"/>
      <c r="D1710" s="110"/>
      <c r="E1710" s="79"/>
      <c r="F1710" s="79"/>
      <c r="G1710" s="79"/>
      <c r="I1710" s="113"/>
    </row>
    <row r="1711" spans="1:9" ht="12.75">
      <c r="A1711" s="16"/>
      <c r="B1711" s="110"/>
      <c r="C1711" s="110"/>
      <c r="D1711" s="110"/>
      <c r="E1711" s="79"/>
      <c r="F1711" s="79"/>
      <c r="G1711" s="79"/>
      <c r="I1711" s="113"/>
    </row>
    <row r="1712" spans="1:9" ht="12.75">
      <c r="A1712" s="16"/>
      <c r="B1712" s="110"/>
      <c r="C1712" s="110"/>
      <c r="D1712" s="110"/>
      <c r="E1712" s="79"/>
      <c r="F1712" s="79"/>
      <c r="G1712" s="79"/>
      <c r="I1712" s="113"/>
    </row>
    <row r="1713" spans="1:9" ht="12.75">
      <c r="A1713" s="16"/>
      <c r="B1713" s="110"/>
      <c r="C1713" s="110"/>
      <c r="D1713" s="110"/>
      <c r="E1713" s="79"/>
      <c r="F1713" s="79"/>
      <c r="G1713" s="79"/>
      <c r="I1713" s="113"/>
    </row>
    <row r="1714" spans="1:9" ht="12.75">
      <c r="A1714" s="16"/>
      <c r="B1714" s="110"/>
      <c r="C1714" s="110"/>
      <c r="D1714" s="110"/>
      <c r="E1714" s="79"/>
      <c r="F1714" s="79"/>
      <c r="G1714" s="79"/>
      <c r="I1714" s="113"/>
    </row>
    <row r="1715" spans="1:9" ht="12.75">
      <c r="A1715" s="16"/>
      <c r="B1715" s="110"/>
      <c r="C1715" s="110"/>
      <c r="D1715" s="110"/>
      <c r="E1715" s="79"/>
      <c r="F1715" s="79"/>
      <c r="G1715" s="79"/>
      <c r="I1715" s="113"/>
    </row>
    <row r="1716" spans="1:9" ht="12.75">
      <c r="A1716" s="16"/>
      <c r="B1716" s="110"/>
      <c r="C1716" s="110"/>
      <c r="D1716" s="110"/>
      <c r="E1716" s="79"/>
      <c r="F1716" s="79"/>
      <c r="G1716" s="79"/>
      <c r="I1716" s="113"/>
    </row>
    <row r="1717" spans="1:9" ht="12.75">
      <c r="A1717" s="16"/>
      <c r="B1717" s="110"/>
      <c r="C1717" s="110"/>
      <c r="D1717" s="110"/>
      <c r="E1717" s="79"/>
      <c r="F1717" s="79"/>
      <c r="G1717" s="79"/>
      <c r="I1717" s="113"/>
    </row>
    <row r="1718" spans="1:9" ht="12.75">
      <c r="A1718" s="16"/>
      <c r="B1718" s="110"/>
      <c r="C1718" s="110"/>
      <c r="D1718" s="110"/>
      <c r="E1718" s="79"/>
      <c r="F1718" s="79"/>
      <c r="G1718" s="79"/>
      <c r="I1718" s="113"/>
    </row>
    <row r="1719" spans="1:9" ht="12.75">
      <c r="A1719" s="16"/>
      <c r="B1719" s="110"/>
      <c r="C1719" s="110"/>
      <c r="D1719" s="110"/>
      <c r="E1719" s="79"/>
      <c r="F1719" s="79"/>
      <c r="G1719" s="79"/>
      <c r="I1719" s="113"/>
    </row>
    <row r="1720" spans="1:9" ht="12.75">
      <c r="A1720" s="16"/>
      <c r="B1720" s="110"/>
      <c r="C1720" s="110"/>
      <c r="D1720" s="110"/>
      <c r="E1720" s="79"/>
      <c r="F1720" s="79"/>
      <c r="G1720" s="79"/>
      <c r="I1720" s="113"/>
    </row>
    <row r="1721" spans="1:9" ht="12.75">
      <c r="A1721" s="16"/>
      <c r="B1721" s="110"/>
      <c r="C1721" s="110"/>
      <c r="D1721" s="110"/>
      <c r="E1721" s="79"/>
      <c r="F1721" s="79"/>
      <c r="G1721" s="79"/>
      <c r="I1721" s="113"/>
    </row>
    <row r="1722" spans="1:9" ht="12.75">
      <c r="A1722" s="16"/>
      <c r="B1722" s="110"/>
      <c r="C1722" s="110"/>
      <c r="D1722" s="110"/>
      <c r="E1722" s="79"/>
      <c r="F1722" s="79"/>
      <c r="G1722" s="79"/>
      <c r="I1722" s="113"/>
    </row>
    <row r="1723" spans="1:9" ht="12.75">
      <c r="A1723" s="16"/>
      <c r="B1723" s="110"/>
      <c r="C1723" s="110"/>
      <c r="D1723" s="110"/>
      <c r="E1723" s="79"/>
      <c r="F1723" s="79"/>
      <c r="G1723" s="79"/>
      <c r="I1723" s="113"/>
    </row>
    <row r="1724" spans="1:9" ht="12.75">
      <c r="A1724" s="16"/>
      <c r="B1724" s="110"/>
      <c r="C1724" s="110"/>
      <c r="D1724" s="110"/>
      <c r="E1724" s="79"/>
      <c r="F1724" s="79"/>
      <c r="G1724" s="79"/>
      <c r="I1724" s="113"/>
    </row>
    <row r="1725" spans="1:9" ht="12.75">
      <c r="A1725" s="16"/>
      <c r="B1725" s="110"/>
      <c r="C1725" s="110"/>
      <c r="D1725" s="110"/>
      <c r="E1725" s="79"/>
      <c r="F1725" s="79"/>
      <c r="G1725" s="79"/>
      <c r="I1725" s="113"/>
    </row>
    <row r="1726" spans="1:9" ht="12.75">
      <c r="A1726" s="16"/>
      <c r="B1726" s="110"/>
      <c r="C1726" s="110"/>
      <c r="D1726" s="110"/>
      <c r="E1726" s="79"/>
      <c r="F1726" s="79"/>
      <c r="G1726" s="79"/>
      <c r="I1726" s="113"/>
    </row>
    <row r="1727" spans="1:9" ht="12.75">
      <c r="A1727" s="16"/>
      <c r="B1727" s="110"/>
      <c r="C1727" s="110"/>
      <c r="D1727" s="110"/>
      <c r="E1727" s="79"/>
      <c r="F1727" s="79"/>
      <c r="G1727" s="79"/>
      <c r="I1727" s="113"/>
    </row>
    <row r="1728" spans="1:9" ht="12.75">
      <c r="A1728" s="16"/>
      <c r="B1728" s="110"/>
      <c r="C1728" s="110"/>
      <c r="D1728" s="110"/>
      <c r="E1728" s="79"/>
      <c r="F1728" s="79"/>
      <c r="G1728" s="79"/>
      <c r="I1728" s="113"/>
    </row>
    <row r="1729" spans="1:9" ht="12.75">
      <c r="A1729" s="16"/>
      <c r="B1729" s="110"/>
      <c r="C1729" s="110"/>
      <c r="D1729" s="110"/>
      <c r="E1729" s="79"/>
      <c r="F1729" s="79"/>
      <c r="G1729" s="79"/>
      <c r="I1729" s="113"/>
    </row>
    <row r="1730" spans="1:9" ht="12.75">
      <c r="A1730" s="16"/>
      <c r="B1730" s="110"/>
      <c r="C1730" s="110"/>
      <c r="D1730" s="110"/>
      <c r="E1730" s="79"/>
      <c r="F1730" s="79"/>
      <c r="G1730" s="79"/>
      <c r="I1730" s="113"/>
    </row>
    <row r="1731" spans="1:9" ht="12.75">
      <c r="A1731" s="16"/>
      <c r="B1731" s="110"/>
      <c r="C1731" s="110"/>
      <c r="D1731" s="110"/>
      <c r="E1731" s="79"/>
      <c r="F1731" s="79"/>
      <c r="G1731" s="79"/>
      <c r="I1731" s="113"/>
    </row>
    <row r="1732" spans="1:9" ht="12.75">
      <c r="A1732" s="16"/>
      <c r="B1732" s="110"/>
      <c r="C1732" s="110"/>
      <c r="D1732" s="110"/>
      <c r="E1732" s="79"/>
      <c r="F1732" s="79"/>
      <c r="G1732" s="79"/>
      <c r="I1732" s="113"/>
    </row>
    <row r="1733" spans="1:9" ht="12.75">
      <c r="A1733" s="16"/>
      <c r="B1733" s="110"/>
      <c r="C1733" s="110"/>
      <c r="D1733" s="110"/>
      <c r="E1733" s="79"/>
      <c r="F1733" s="79"/>
      <c r="G1733" s="79"/>
      <c r="I1733" s="113"/>
    </row>
    <row r="1734" spans="1:9" ht="12.75">
      <c r="A1734" s="16"/>
      <c r="B1734" s="110"/>
      <c r="C1734" s="110"/>
      <c r="D1734" s="110"/>
      <c r="E1734" s="79"/>
      <c r="F1734" s="79"/>
      <c r="G1734" s="79"/>
      <c r="I1734" s="113"/>
    </row>
    <row r="1735" spans="1:9" ht="12.75">
      <c r="A1735" s="16"/>
      <c r="B1735" s="110"/>
      <c r="C1735" s="110"/>
      <c r="D1735" s="110"/>
      <c r="E1735" s="79"/>
      <c r="F1735" s="79"/>
      <c r="G1735" s="79"/>
      <c r="I1735" s="113"/>
    </row>
    <row r="1736" spans="1:9" ht="12.75">
      <c r="A1736" s="16"/>
      <c r="B1736" s="110"/>
      <c r="C1736" s="110"/>
      <c r="D1736" s="110"/>
      <c r="E1736" s="79"/>
      <c r="F1736" s="79"/>
      <c r="G1736" s="79"/>
      <c r="I1736" s="113"/>
    </row>
    <row r="1737" spans="1:9" ht="12.75">
      <c r="A1737" s="16"/>
      <c r="B1737" s="110"/>
      <c r="C1737" s="110"/>
      <c r="D1737" s="110"/>
      <c r="E1737" s="79"/>
      <c r="F1737" s="79"/>
      <c r="G1737" s="79"/>
      <c r="I1737" s="113"/>
    </row>
    <row r="1738" spans="1:9" ht="12.75">
      <c r="A1738" s="16"/>
      <c r="B1738" s="110"/>
      <c r="C1738" s="110"/>
      <c r="D1738" s="110"/>
      <c r="E1738" s="79"/>
      <c r="F1738" s="79"/>
      <c r="G1738" s="79"/>
      <c r="I1738" s="113"/>
    </row>
    <row r="1739" spans="1:9" ht="12.75">
      <c r="A1739" s="16"/>
      <c r="B1739" s="110"/>
      <c r="C1739" s="110"/>
      <c r="D1739" s="110"/>
      <c r="E1739" s="79"/>
      <c r="F1739" s="79"/>
      <c r="G1739" s="79"/>
      <c r="I1739" s="113"/>
    </row>
    <row r="1740" spans="1:9" ht="12.75">
      <c r="A1740" s="16"/>
      <c r="B1740" s="110"/>
      <c r="C1740" s="110"/>
      <c r="D1740" s="110"/>
      <c r="E1740" s="79"/>
      <c r="F1740" s="79"/>
      <c r="G1740" s="79"/>
      <c r="I1740" s="113"/>
    </row>
    <row r="1741" spans="1:9" ht="12.75">
      <c r="A1741" s="16"/>
      <c r="B1741" s="110"/>
      <c r="C1741" s="110"/>
      <c r="D1741" s="110"/>
      <c r="E1741" s="79"/>
      <c r="F1741" s="79"/>
      <c r="G1741" s="79"/>
      <c r="I1741" s="113"/>
    </row>
    <row r="1742" spans="1:9" ht="12.75">
      <c r="A1742" s="16"/>
      <c r="B1742" s="110"/>
      <c r="C1742" s="110"/>
      <c r="D1742" s="110"/>
      <c r="E1742" s="79"/>
      <c r="F1742" s="79"/>
      <c r="G1742" s="79"/>
      <c r="I1742" s="113"/>
    </row>
    <row r="1743" spans="1:9" ht="12.75">
      <c r="A1743" s="16"/>
      <c r="B1743" s="110"/>
      <c r="C1743" s="110"/>
      <c r="D1743" s="110"/>
      <c r="E1743" s="79"/>
      <c r="F1743" s="79"/>
      <c r="G1743" s="79"/>
      <c r="I1743" s="113"/>
    </row>
    <row r="1744" spans="1:9" ht="12.75">
      <c r="A1744" s="16"/>
      <c r="B1744" s="110"/>
      <c r="C1744" s="110"/>
      <c r="D1744" s="110"/>
      <c r="E1744" s="79"/>
      <c r="F1744" s="79"/>
      <c r="G1744" s="79"/>
      <c r="I1744" s="113"/>
    </row>
    <row r="1745" spans="1:9" ht="12.75">
      <c r="A1745" s="16"/>
      <c r="B1745" s="110"/>
      <c r="C1745" s="110"/>
      <c r="D1745" s="110"/>
      <c r="E1745" s="79"/>
      <c r="F1745" s="79"/>
      <c r="G1745" s="79"/>
      <c r="I1745" s="113"/>
    </row>
    <row r="1746" spans="1:9" ht="12.75">
      <c r="A1746" s="16"/>
      <c r="B1746" s="110"/>
      <c r="C1746" s="110"/>
      <c r="D1746" s="110"/>
      <c r="E1746" s="79"/>
      <c r="F1746" s="79"/>
      <c r="G1746" s="79"/>
      <c r="I1746" s="113"/>
    </row>
    <row r="1747" spans="1:9" ht="12.75">
      <c r="A1747" s="16"/>
      <c r="B1747" s="110"/>
      <c r="C1747" s="110"/>
      <c r="D1747" s="110"/>
      <c r="E1747" s="79"/>
      <c r="F1747" s="79"/>
      <c r="G1747" s="79"/>
      <c r="I1747" s="113"/>
    </row>
    <row r="1748" spans="1:9" ht="12.75">
      <c r="A1748" s="16"/>
      <c r="B1748" s="110"/>
      <c r="C1748" s="110"/>
      <c r="D1748" s="110"/>
      <c r="E1748" s="79"/>
      <c r="F1748" s="79"/>
      <c r="G1748" s="79"/>
      <c r="I1748" s="113"/>
    </row>
    <row r="1749" spans="1:9" ht="12.75">
      <c r="A1749" s="16"/>
      <c r="B1749" s="110"/>
      <c r="C1749" s="110"/>
      <c r="D1749" s="110"/>
      <c r="E1749" s="79"/>
      <c r="F1749" s="79"/>
      <c r="G1749" s="79"/>
      <c r="I1749" s="113"/>
    </row>
    <row r="1750" spans="1:9" ht="12.75">
      <c r="A1750" s="16"/>
      <c r="B1750" s="110"/>
      <c r="C1750" s="110"/>
      <c r="D1750" s="110"/>
      <c r="E1750" s="79"/>
      <c r="F1750" s="79"/>
      <c r="G1750" s="79"/>
      <c r="I1750" s="113"/>
    </row>
    <row r="1751" spans="1:9" ht="12.75">
      <c r="A1751" s="16"/>
      <c r="B1751" s="110"/>
      <c r="C1751" s="110"/>
      <c r="D1751" s="110"/>
      <c r="E1751" s="79"/>
      <c r="F1751" s="79"/>
      <c r="G1751" s="79"/>
      <c r="I1751" s="113"/>
    </row>
    <row r="1752" spans="1:9" ht="12.75">
      <c r="A1752" s="16"/>
      <c r="B1752" s="110"/>
      <c r="C1752" s="110"/>
      <c r="D1752" s="110"/>
      <c r="E1752" s="79"/>
      <c r="F1752" s="79"/>
      <c r="G1752" s="79"/>
      <c r="I1752" s="113"/>
    </row>
    <row r="1753" spans="1:9" ht="12.75">
      <c r="A1753" s="16"/>
      <c r="B1753" s="110"/>
      <c r="C1753" s="110"/>
      <c r="D1753" s="110"/>
      <c r="E1753" s="79"/>
      <c r="F1753" s="79"/>
      <c r="G1753" s="79"/>
      <c r="I1753" s="113"/>
    </row>
    <row r="1754" spans="1:9" ht="12.75">
      <c r="A1754" s="16"/>
      <c r="B1754" s="110"/>
      <c r="C1754" s="110"/>
      <c r="D1754" s="110"/>
      <c r="E1754" s="79"/>
      <c r="F1754" s="79"/>
      <c r="G1754" s="79"/>
      <c r="I1754" s="113"/>
    </row>
    <row r="1755" spans="1:9" ht="12.75">
      <c r="A1755" s="16"/>
      <c r="B1755" s="110"/>
      <c r="C1755" s="110"/>
      <c r="D1755" s="110"/>
      <c r="E1755" s="79"/>
      <c r="F1755" s="79"/>
      <c r="G1755" s="79"/>
      <c r="I1755" s="113"/>
    </row>
    <row r="1756" spans="1:9" ht="12.75">
      <c r="A1756" s="16"/>
      <c r="B1756" s="110"/>
      <c r="C1756" s="110"/>
      <c r="D1756" s="110"/>
      <c r="E1756" s="79"/>
      <c r="F1756" s="79"/>
      <c r="G1756" s="79"/>
      <c r="I1756" s="113"/>
    </row>
    <row r="1757" spans="1:9" ht="12.75">
      <c r="A1757" s="16"/>
      <c r="B1757" s="110"/>
      <c r="C1757" s="110"/>
      <c r="D1757" s="110"/>
      <c r="E1757" s="79"/>
      <c r="F1757" s="79"/>
      <c r="G1757" s="79"/>
      <c r="I1757" s="113"/>
    </row>
    <row r="1758" spans="1:9" ht="12.75">
      <c r="A1758" s="16"/>
      <c r="B1758" s="110"/>
      <c r="C1758" s="110"/>
      <c r="D1758" s="110"/>
      <c r="E1758" s="79"/>
      <c r="F1758" s="79"/>
      <c r="G1758" s="79"/>
      <c r="I1758" s="113"/>
    </row>
    <row r="1759" spans="1:9" ht="12.75">
      <c r="A1759" s="16"/>
      <c r="B1759" s="110"/>
      <c r="C1759" s="110"/>
      <c r="D1759" s="110"/>
      <c r="E1759" s="79"/>
      <c r="F1759" s="79"/>
      <c r="G1759" s="79"/>
      <c r="I1759" s="113"/>
    </row>
    <row r="1760" spans="1:9" ht="12.75">
      <c r="A1760" s="16"/>
      <c r="B1760" s="110"/>
      <c r="C1760" s="110"/>
      <c r="D1760" s="110"/>
      <c r="E1760" s="79"/>
      <c r="F1760" s="79"/>
      <c r="G1760" s="79"/>
      <c r="I1760" s="113"/>
    </row>
    <row r="1761" spans="1:9" ht="12.75">
      <c r="A1761" s="16"/>
      <c r="B1761" s="110"/>
      <c r="C1761" s="110"/>
      <c r="D1761" s="110"/>
      <c r="E1761" s="79"/>
      <c r="F1761" s="79"/>
      <c r="G1761" s="79"/>
      <c r="I1761" s="113"/>
    </row>
    <row r="1762" spans="1:9" ht="12.75">
      <c r="A1762" s="16"/>
      <c r="B1762" s="110"/>
      <c r="C1762" s="110"/>
      <c r="D1762" s="110"/>
      <c r="E1762" s="79"/>
      <c r="F1762" s="79"/>
      <c r="G1762" s="79"/>
      <c r="I1762" s="113"/>
    </row>
    <row r="1763" spans="1:9" ht="12.75">
      <c r="A1763" s="16"/>
      <c r="B1763" s="110"/>
      <c r="C1763" s="110"/>
      <c r="D1763" s="110"/>
      <c r="E1763" s="79"/>
      <c r="F1763" s="79"/>
      <c r="G1763" s="79"/>
      <c r="I1763" s="113"/>
    </row>
    <row r="1764" spans="1:9" ht="12.75">
      <c r="A1764" s="16"/>
      <c r="B1764" s="110"/>
      <c r="C1764" s="110"/>
      <c r="D1764" s="110"/>
      <c r="E1764" s="79"/>
      <c r="F1764" s="79"/>
      <c r="G1764" s="79"/>
      <c r="I1764" s="113"/>
    </row>
    <row r="1765" spans="1:9" ht="12.75">
      <c r="A1765" s="16"/>
      <c r="B1765" s="110"/>
      <c r="C1765" s="110"/>
      <c r="D1765" s="110"/>
      <c r="E1765" s="79"/>
      <c r="F1765" s="79"/>
      <c r="G1765" s="79"/>
      <c r="I1765" s="113"/>
    </row>
    <row r="1766" spans="1:9" ht="12.75">
      <c r="A1766" s="16"/>
      <c r="B1766" s="110"/>
      <c r="C1766" s="110"/>
      <c r="D1766" s="110"/>
      <c r="E1766" s="79"/>
      <c r="F1766" s="79"/>
      <c r="G1766" s="79"/>
      <c r="I1766" s="113"/>
    </row>
    <row r="1767" spans="1:9" ht="12.75">
      <c r="A1767" s="16"/>
      <c r="B1767" s="110"/>
      <c r="C1767" s="110"/>
      <c r="D1767" s="110"/>
      <c r="E1767" s="79"/>
      <c r="F1767" s="79"/>
      <c r="G1767" s="79"/>
      <c r="I1767" s="113"/>
    </row>
    <row r="1768" spans="1:9" ht="12.75">
      <c r="A1768" s="16"/>
      <c r="B1768" s="110"/>
      <c r="C1768" s="110"/>
      <c r="D1768" s="110"/>
      <c r="E1768" s="79"/>
      <c r="F1768" s="79"/>
      <c r="G1768" s="79"/>
      <c r="I1768" s="113"/>
    </row>
    <row r="1769" spans="1:9" ht="12.75">
      <c r="A1769" s="16"/>
      <c r="B1769" s="110"/>
      <c r="C1769" s="110"/>
      <c r="D1769" s="110"/>
      <c r="E1769" s="79"/>
      <c r="F1769" s="79"/>
      <c r="G1769" s="79"/>
      <c r="I1769" s="113"/>
    </row>
    <row r="1770" spans="1:9" ht="12.75">
      <c r="A1770" s="16"/>
      <c r="B1770" s="110"/>
      <c r="C1770" s="110"/>
      <c r="D1770" s="110"/>
      <c r="E1770" s="79"/>
      <c r="F1770" s="79"/>
      <c r="G1770" s="79"/>
      <c r="I1770" s="113"/>
    </row>
    <row r="1771" spans="1:9" ht="12.75">
      <c r="A1771" s="16"/>
      <c r="B1771" s="110"/>
      <c r="C1771" s="110"/>
      <c r="D1771" s="110"/>
      <c r="E1771" s="79"/>
      <c r="F1771" s="79"/>
      <c r="G1771" s="79"/>
      <c r="I1771" s="113"/>
    </row>
    <row r="1772" spans="1:9" ht="12.75">
      <c r="A1772" s="16"/>
      <c r="B1772" s="110"/>
      <c r="C1772" s="110"/>
      <c r="D1772" s="110"/>
      <c r="E1772" s="79"/>
      <c r="F1772" s="79"/>
      <c r="G1772" s="79"/>
      <c r="I1772" s="113"/>
    </row>
    <row r="1773" spans="1:9" ht="12.75">
      <c r="A1773" s="16"/>
      <c r="B1773" s="110"/>
      <c r="C1773" s="110"/>
      <c r="D1773" s="110"/>
      <c r="E1773" s="79"/>
      <c r="F1773" s="79"/>
      <c r="G1773" s="79"/>
      <c r="I1773" s="113"/>
    </row>
    <row r="1774" spans="1:9" ht="12.75">
      <c r="A1774" s="16"/>
      <c r="B1774" s="110"/>
      <c r="C1774" s="110"/>
      <c r="D1774" s="110"/>
      <c r="E1774" s="79"/>
      <c r="F1774" s="79"/>
      <c r="G1774" s="79"/>
      <c r="I1774" s="113"/>
    </row>
    <row r="1775" spans="1:9" ht="12.75">
      <c r="A1775" s="16"/>
      <c r="B1775" s="110"/>
      <c r="C1775" s="110"/>
      <c r="D1775" s="110"/>
      <c r="E1775" s="79"/>
      <c r="F1775" s="79"/>
      <c r="G1775" s="79"/>
      <c r="I1775" s="113"/>
    </row>
    <row r="1776" spans="1:9" ht="12.75">
      <c r="A1776" s="16"/>
      <c r="B1776" s="110"/>
      <c r="C1776" s="110"/>
      <c r="D1776" s="110"/>
      <c r="E1776" s="79"/>
      <c r="F1776" s="79"/>
      <c r="G1776" s="79"/>
      <c r="I1776" s="113"/>
    </row>
    <row r="1777" spans="1:9" ht="12.75">
      <c r="A1777" s="16"/>
      <c r="B1777" s="110"/>
      <c r="C1777" s="110"/>
      <c r="D1777" s="110"/>
      <c r="E1777" s="79"/>
      <c r="F1777" s="79"/>
      <c r="G1777" s="79"/>
      <c r="I1777" s="113"/>
    </row>
    <row r="1778" spans="1:9" ht="12.75">
      <c r="A1778" s="16"/>
      <c r="B1778" s="110"/>
      <c r="C1778" s="110"/>
      <c r="D1778" s="110"/>
      <c r="E1778" s="79"/>
      <c r="F1778" s="79"/>
      <c r="G1778" s="79"/>
      <c r="I1778" s="113"/>
    </row>
    <row r="1779" spans="1:9" ht="12.75">
      <c r="A1779" s="16"/>
      <c r="B1779" s="110"/>
      <c r="C1779" s="110"/>
      <c r="D1779" s="110"/>
      <c r="E1779" s="79"/>
      <c r="F1779" s="79"/>
      <c r="G1779" s="79"/>
      <c r="I1779" s="113"/>
    </row>
    <row r="1780" spans="1:9" ht="12.75">
      <c r="A1780" s="16"/>
      <c r="B1780" s="110"/>
      <c r="C1780" s="110"/>
      <c r="D1780" s="110"/>
      <c r="E1780" s="79"/>
      <c r="F1780" s="79"/>
      <c r="G1780" s="79"/>
      <c r="I1780" s="113"/>
    </row>
    <row r="1781" spans="1:9" ht="12.75">
      <c r="A1781" s="16"/>
      <c r="B1781" s="110"/>
      <c r="C1781" s="110"/>
      <c r="D1781" s="110"/>
      <c r="E1781" s="79"/>
      <c r="F1781" s="79"/>
      <c r="G1781" s="79"/>
      <c r="I1781" s="113"/>
    </row>
    <row r="1782" spans="1:9" ht="12.75">
      <c r="A1782" s="16"/>
      <c r="B1782" s="110"/>
      <c r="C1782" s="110"/>
      <c r="D1782" s="110"/>
      <c r="E1782" s="79"/>
      <c r="F1782" s="79"/>
      <c r="G1782" s="79"/>
      <c r="I1782" s="113"/>
    </row>
    <row r="1783" spans="1:9" ht="12.75">
      <c r="A1783" s="16"/>
      <c r="B1783" s="110"/>
      <c r="C1783" s="110"/>
      <c r="D1783" s="110"/>
      <c r="E1783" s="79"/>
      <c r="F1783" s="79"/>
      <c r="G1783" s="79"/>
      <c r="I1783" s="113"/>
    </row>
    <row r="1784" spans="1:9" ht="12.75">
      <c r="A1784" s="16"/>
      <c r="B1784" s="110"/>
      <c r="C1784" s="110"/>
      <c r="D1784" s="110"/>
      <c r="E1784" s="79"/>
      <c r="F1784" s="79"/>
      <c r="G1784" s="79"/>
      <c r="I1784" s="113"/>
    </row>
    <row r="1785" spans="1:9" ht="12.75">
      <c r="A1785" s="16"/>
      <c r="B1785" s="110"/>
      <c r="C1785" s="110"/>
      <c r="D1785" s="110"/>
      <c r="E1785" s="79"/>
      <c r="F1785" s="79"/>
      <c r="G1785" s="79"/>
      <c r="I1785" s="113"/>
    </row>
    <row r="1786" spans="1:9" ht="12.75">
      <c r="A1786" s="16"/>
      <c r="B1786" s="110"/>
      <c r="C1786" s="110"/>
      <c r="D1786" s="110"/>
      <c r="E1786" s="79"/>
      <c r="F1786" s="79"/>
      <c r="G1786" s="79"/>
      <c r="I1786" s="113"/>
    </row>
    <row r="1787" spans="1:9" ht="12.75">
      <c r="A1787" s="16"/>
      <c r="B1787" s="110"/>
      <c r="C1787" s="110"/>
      <c r="D1787" s="110"/>
      <c r="E1787" s="79"/>
      <c r="F1787" s="79"/>
      <c r="G1787" s="79"/>
      <c r="I1787" s="113"/>
    </row>
    <row r="1788" spans="1:9" ht="12.75">
      <c r="A1788" s="16"/>
      <c r="B1788" s="110"/>
      <c r="C1788" s="110"/>
      <c r="D1788" s="110"/>
      <c r="E1788" s="79"/>
      <c r="F1788" s="79"/>
      <c r="G1788" s="79"/>
      <c r="I1788" s="113"/>
    </row>
    <row r="1789" spans="1:9" ht="12.75">
      <c r="A1789" s="16"/>
      <c r="B1789" s="110"/>
      <c r="C1789" s="110"/>
      <c r="D1789" s="110"/>
      <c r="E1789" s="79"/>
      <c r="F1789" s="79"/>
      <c r="G1789" s="79"/>
      <c r="I1789" s="113"/>
    </row>
    <row r="1790" spans="1:9" ht="12.75">
      <c r="A1790" s="16"/>
      <c r="B1790" s="110"/>
      <c r="C1790" s="110"/>
      <c r="D1790" s="110"/>
      <c r="E1790" s="79"/>
      <c r="F1790" s="79"/>
      <c r="G1790" s="79"/>
      <c r="I1790" s="113"/>
    </row>
    <row r="1791" spans="1:9" ht="12.75">
      <c r="A1791" s="16"/>
      <c r="B1791" s="110"/>
      <c r="C1791" s="110"/>
      <c r="D1791" s="110"/>
      <c r="E1791" s="79"/>
      <c r="F1791" s="79"/>
      <c r="G1791" s="79"/>
      <c r="I1791" s="113"/>
    </row>
    <row r="1792" spans="1:9" ht="12.75">
      <c r="A1792" s="16"/>
      <c r="B1792" s="110"/>
      <c r="C1792" s="110"/>
      <c r="D1792" s="110"/>
      <c r="E1792" s="79"/>
      <c r="F1792" s="79"/>
      <c r="G1792" s="79"/>
      <c r="I1792" s="113"/>
    </row>
    <row r="1793" spans="1:9" ht="12.75">
      <c r="A1793" s="16"/>
      <c r="B1793" s="110"/>
      <c r="C1793" s="110"/>
      <c r="D1793" s="110"/>
      <c r="E1793" s="79"/>
      <c r="F1793" s="79"/>
      <c r="G1793" s="79"/>
      <c r="I1793" s="113"/>
    </row>
    <row r="1794" spans="1:9" ht="12.75">
      <c r="A1794" s="16"/>
      <c r="B1794" s="110"/>
      <c r="C1794" s="110"/>
      <c r="D1794" s="110"/>
      <c r="E1794" s="79"/>
      <c r="F1794" s="79"/>
      <c r="G1794" s="79"/>
      <c r="I1794" s="113"/>
    </row>
    <row r="1795" spans="1:9" ht="12.75">
      <c r="A1795" s="16"/>
      <c r="B1795" s="110"/>
      <c r="C1795" s="110"/>
      <c r="D1795" s="110"/>
      <c r="E1795" s="79"/>
      <c r="F1795" s="79"/>
      <c r="G1795" s="79"/>
      <c r="I1795" s="113"/>
    </row>
    <row r="1796" spans="1:9" ht="12.75">
      <c r="A1796" s="16"/>
      <c r="B1796" s="110"/>
      <c r="C1796" s="110"/>
      <c r="D1796" s="110"/>
      <c r="E1796" s="79"/>
      <c r="F1796" s="79"/>
      <c r="G1796" s="79"/>
      <c r="I1796" s="113"/>
    </row>
    <row r="1797" spans="1:9" ht="12.75">
      <c r="A1797" s="16"/>
      <c r="B1797" s="110"/>
      <c r="C1797" s="110"/>
      <c r="D1797" s="110"/>
      <c r="E1797" s="79"/>
      <c r="F1797" s="79"/>
      <c r="G1797" s="79"/>
      <c r="I1797" s="113"/>
    </row>
    <row r="1798" spans="1:9" ht="12.75">
      <c r="A1798" s="16"/>
      <c r="B1798" s="110"/>
      <c r="C1798" s="110"/>
      <c r="D1798" s="110"/>
      <c r="E1798" s="79"/>
      <c r="F1798" s="79"/>
      <c r="G1798" s="79"/>
      <c r="I1798" s="113"/>
    </row>
    <row r="1799" spans="1:9" ht="12.75">
      <c r="A1799" s="16"/>
      <c r="B1799" s="110"/>
      <c r="C1799" s="110"/>
      <c r="D1799" s="110"/>
      <c r="E1799" s="79"/>
      <c r="F1799" s="79"/>
      <c r="G1799" s="79"/>
      <c r="I1799" s="113"/>
    </row>
    <row r="1800" spans="1:9" ht="12.75">
      <c r="A1800" s="16"/>
      <c r="B1800" s="110"/>
      <c r="C1800" s="110"/>
      <c r="D1800" s="110"/>
      <c r="E1800" s="79"/>
      <c r="F1800" s="79"/>
      <c r="G1800" s="79"/>
      <c r="I1800" s="113"/>
    </row>
    <row r="1801" spans="1:9" ht="12.75">
      <c r="A1801" s="16"/>
      <c r="B1801" s="110"/>
      <c r="C1801" s="110"/>
      <c r="D1801" s="110"/>
      <c r="E1801" s="79"/>
      <c r="F1801" s="79"/>
      <c r="G1801" s="79"/>
      <c r="I1801" s="113"/>
    </row>
    <row r="1802" spans="1:9" ht="12.75">
      <c r="A1802" s="16"/>
      <c r="B1802" s="110"/>
      <c r="C1802" s="110"/>
      <c r="D1802" s="110"/>
      <c r="E1802" s="79"/>
      <c r="F1802" s="79"/>
      <c r="G1802" s="79"/>
      <c r="I1802" s="113"/>
    </row>
    <row r="1803" spans="1:9" ht="12.75">
      <c r="A1803" s="16"/>
      <c r="B1803" s="110"/>
      <c r="C1803" s="110"/>
      <c r="D1803" s="110"/>
      <c r="E1803" s="79"/>
      <c r="F1803" s="79"/>
      <c r="G1803" s="79"/>
      <c r="I1803" s="113"/>
    </row>
    <row r="1804" spans="1:9" ht="12.75">
      <c r="A1804" s="16"/>
      <c r="B1804" s="110"/>
      <c r="C1804" s="110"/>
      <c r="D1804" s="110"/>
      <c r="E1804" s="79"/>
      <c r="F1804" s="79"/>
      <c r="G1804" s="79"/>
      <c r="I1804" s="113"/>
    </row>
    <row r="1805" spans="1:9" ht="12.75">
      <c r="A1805" s="16"/>
      <c r="B1805" s="110"/>
      <c r="C1805" s="110"/>
      <c r="D1805" s="110"/>
      <c r="E1805" s="79"/>
      <c r="F1805" s="79"/>
      <c r="G1805" s="79"/>
      <c r="I1805" s="113"/>
    </row>
    <row r="1806" spans="1:9" ht="12.75">
      <c r="A1806" s="16"/>
      <c r="B1806" s="110"/>
      <c r="C1806" s="110"/>
      <c r="D1806" s="110"/>
      <c r="E1806" s="79"/>
      <c r="F1806" s="79"/>
      <c r="G1806" s="79"/>
      <c r="I1806" s="113"/>
    </row>
    <row r="1807" spans="1:9" ht="12.75">
      <c r="A1807" s="16"/>
      <c r="B1807" s="110"/>
      <c r="C1807" s="110"/>
      <c r="D1807" s="110"/>
      <c r="E1807" s="79"/>
      <c r="F1807" s="79"/>
      <c r="G1807" s="79"/>
      <c r="I1807" s="113"/>
    </row>
    <row r="1808" spans="1:9" ht="12.75">
      <c r="A1808" s="16"/>
      <c r="B1808" s="110"/>
      <c r="C1808" s="110"/>
      <c r="D1808" s="110"/>
      <c r="E1808" s="79"/>
      <c r="F1808" s="79"/>
      <c r="G1808" s="79"/>
      <c r="I1808" s="113"/>
    </row>
    <row r="1809" spans="1:9" ht="12.75">
      <c r="A1809" s="16"/>
      <c r="B1809" s="110"/>
      <c r="C1809" s="110"/>
      <c r="D1809" s="110"/>
      <c r="E1809" s="79"/>
      <c r="F1809" s="79"/>
      <c r="G1809" s="79"/>
      <c r="I1809" s="113"/>
    </row>
    <row r="1810" spans="1:9" ht="12.75">
      <c r="A1810" s="16"/>
      <c r="B1810" s="110"/>
      <c r="C1810" s="110"/>
      <c r="D1810" s="110"/>
      <c r="E1810" s="79"/>
      <c r="F1810" s="79"/>
      <c r="G1810" s="79"/>
      <c r="I1810" s="113"/>
    </row>
    <row r="1811" spans="1:9" ht="12.75">
      <c r="A1811" s="16"/>
      <c r="B1811" s="110"/>
      <c r="C1811" s="110"/>
      <c r="D1811" s="110"/>
      <c r="E1811" s="79"/>
      <c r="F1811" s="79"/>
      <c r="G1811" s="79"/>
      <c r="I1811" s="113"/>
    </row>
    <row r="1812" spans="1:9" ht="12.75">
      <c r="A1812" s="16"/>
      <c r="B1812" s="110"/>
      <c r="C1812" s="110"/>
      <c r="D1812" s="110"/>
      <c r="E1812" s="79"/>
      <c r="F1812" s="79"/>
      <c r="G1812" s="79"/>
      <c r="I1812" s="113"/>
    </row>
    <row r="1813" spans="1:9" ht="12.75">
      <c r="A1813" s="16"/>
      <c r="B1813" s="110"/>
      <c r="C1813" s="110"/>
      <c r="D1813" s="110"/>
      <c r="E1813" s="79"/>
      <c r="F1813" s="79"/>
      <c r="G1813" s="79"/>
      <c r="I1813" s="113"/>
    </row>
    <row r="1814" spans="1:9" ht="12.75">
      <c r="A1814" s="16"/>
      <c r="B1814" s="110"/>
      <c r="C1814" s="110"/>
      <c r="D1814" s="110"/>
      <c r="E1814" s="79"/>
      <c r="F1814" s="79"/>
      <c r="G1814" s="79"/>
      <c r="I1814" s="113"/>
    </row>
    <row r="1815" spans="1:9" ht="12.75">
      <c r="A1815" s="16"/>
      <c r="B1815" s="110"/>
      <c r="C1815" s="110"/>
      <c r="D1815" s="110"/>
      <c r="E1815" s="79"/>
      <c r="F1815" s="79"/>
      <c r="G1815" s="79"/>
      <c r="I1815" s="113"/>
    </row>
    <row r="1816" spans="1:9" ht="12.75">
      <c r="A1816" s="16"/>
      <c r="B1816" s="110"/>
      <c r="C1816" s="110"/>
      <c r="D1816" s="110"/>
      <c r="E1816" s="79"/>
      <c r="F1816" s="79"/>
      <c r="G1816" s="79"/>
      <c r="I1816" s="113"/>
    </row>
    <row r="1817" spans="1:9" ht="12.75">
      <c r="A1817" s="16"/>
      <c r="B1817" s="110"/>
      <c r="C1817" s="110"/>
      <c r="D1817" s="110"/>
      <c r="E1817" s="79"/>
      <c r="F1817" s="79"/>
      <c r="G1817" s="79"/>
      <c r="I1817" s="113"/>
    </row>
    <row r="1818" spans="1:9" ht="12.75">
      <c r="A1818" s="16"/>
      <c r="B1818" s="110"/>
      <c r="C1818" s="110"/>
      <c r="D1818" s="110"/>
      <c r="E1818" s="79"/>
      <c r="F1818" s="79"/>
      <c r="G1818" s="79"/>
      <c r="I1818" s="113"/>
    </row>
    <row r="1819" spans="1:9" ht="12.75">
      <c r="A1819" s="16"/>
      <c r="B1819" s="110"/>
      <c r="C1819" s="110"/>
      <c r="D1819" s="110"/>
      <c r="E1819" s="79"/>
      <c r="F1819" s="79"/>
      <c r="G1819" s="79"/>
      <c r="I1819" s="113"/>
    </row>
    <row r="1820" spans="1:9" ht="12.75">
      <c r="A1820" s="16"/>
      <c r="B1820" s="110"/>
      <c r="C1820" s="110"/>
      <c r="D1820" s="110"/>
      <c r="E1820" s="79"/>
      <c r="F1820" s="79"/>
      <c r="G1820" s="79"/>
      <c r="I1820" s="113"/>
    </row>
    <row r="1821" spans="1:9" ht="12.75">
      <c r="A1821" s="16"/>
      <c r="B1821" s="110"/>
      <c r="C1821" s="110"/>
      <c r="D1821" s="110"/>
      <c r="E1821" s="79"/>
      <c r="F1821" s="79"/>
      <c r="G1821" s="79"/>
      <c r="I1821" s="113"/>
    </row>
    <row r="1822" spans="1:9" ht="12.75">
      <c r="A1822" s="16"/>
      <c r="B1822" s="110"/>
      <c r="C1822" s="110"/>
      <c r="D1822" s="110"/>
      <c r="E1822" s="79"/>
      <c r="F1822" s="79"/>
      <c r="G1822" s="79"/>
      <c r="I1822" s="113"/>
    </row>
    <row r="1823" spans="1:9" ht="12.75">
      <c r="A1823" s="16"/>
      <c r="B1823" s="110"/>
      <c r="C1823" s="110"/>
      <c r="D1823" s="110"/>
      <c r="E1823" s="79"/>
      <c r="F1823" s="79"/>
      <c r="G1823" s="79"/>
      <c r="I1823" s="113"/>
    </row>
    <row r="1824" spans="1:9" ht="12.75">
      <c r="A1824" s="16"/>
      <c r="B1824" s="110"/>
      <c r="C1824" s="110"/>
      <c r="D1824" s="110"/>
      <c r="E1824" s="79"/>
      <c r="F1824" s="79"/>
      <c r="G1824" s="79"/>
      <c r="I1824" s="113"/>
    </row>
    <row r="1825" spans="1:9" ht="12.75">
      <c r="A1825" s="16"/>
      <c r="B1825" s="110"/>
      <c r="C1825" s="110"/>
      <c r="D1825" s="110"/>
      <c r="E1825" s="79"/>
      <c r="F1825" s="79"/>
      <c r="G1825" s="79"/>
      <c r="I1825" s="113"/>
    </row>
    <row r="1826" spans="1:9" ht="12.75">
      <c r="A1826" s="16"/>
      <c r="B1826" s="110"/>
      <c r="C1826" s="110"/>
      <c r="D1826" s="110"/>
      <c r="E1826" s="79"/>
      <c r="F1826" s="79"/>
      <c r="G1826" s="79"/>
      <c r="I1826" s="113"/>
    </row>
    <row r="1827" spans="1:9" ht="12.75">
      <c r="A1827" s="16"/>
      <c r="B1827" s="110"/>
      <c r="C1827" s="110"/>
      <c r="D1827" s="110"/>
      <c r="E1827" s="79"/>
      <c r="F1827" s="79"/>
      <c r="G1827" s="79"/>
      <c r="I1827" s="113"/>
    </row>
    <row r="1828" spans="1:9" ht="12.75">
      <c r="A1828" s="16"/>
      <c r="B1828" s="110"/>
      <c r="C1828" s="110"/>
      <c r="D1828" s="110"/>
      <c r="E1828" s="79"/>
      <c r="F1828" s="79"/>
      <c r="G1828" s="79"/>
      <c r="I1828" s="113"/>
    </row>
    <row r="1829" spans="1:9" ht="12.75">
      <c r="A1829" s="16"/>
      <c r="B1829" s="110"/>
      <c r="C1829" s="110"/>
      <c r="D1829" s="110"/>
      <c r="E1829" s="79"/>
      <c r="F1829" s="79"/>
      <c r="G1829" s="79"/>
      <c r="I1829" s="113"/>
    </row>
    <row r="1830" spans="1:9" ht="12.75">
      <c r="A1830" s="16"/>
      <c r="B1830" s="110"/>
      <c r="C1830" s="110"/>
      <c r="D1830" s="110"/>
      <c r="E1830" s="79"/>
      <c r="F1830" s="79"/>
      <c r="G1830" s="79"/>
      <c r="I1830" s="113"/>
    </row>
    <row r="1831" spans="1:9" ht="12.75">
      <c r="A1831" s="16"/>
      <c r="B1831" s="110"/>
      <c r="C1831" s="110"/>
      <c r="D1831" s="110"/>
      <c r="E1831" s="79"/>
      <c r="F1831" s="79"/>
      <c r="G1831" s="79"/>
      <c r="I1831" s="113"/>
    </row>
    <row r="1832" spans="1:9" ht="12.75">
      <c r="A1832" s="16"/>
      <c r="B1832" s="110"/>
      <c r="C1832" s="110"/>
      <c r="D1832" s="110"/>
      <c r="E1832" s="79"/>
      <c r="F1832" s="79"/>
      <c r="G1832" s="79"/>
      <c r="I1832" s="113"/>
    </row>
    <row r="1833" spans="1:9" ht="12.75">
      <c r="A1833" s="16"/>
      <c r="B1833" s="110"/>
      <c r="C1833" s="110"/>
      <c r="D1833" s="110"/>
      <c r="E1833" s="79"/>
      <c r="F1833" s="79"/>
      <c r="G1833" s="79"/>
      <c r="I1833" s="113"/>
    </row>
    <row r="1834" spans="1:9" ht="12.75">
      <c r="A1834" s="16"/>
      <c r="B1834" s="110"/>
      <c r="C1834" s="110"/>
      <c r="D1834" s="110"/>
      <c r="E1834" s="79"/>
      <c r="F1834" s="79"/>
      <c r="G1834" s="79"/>
      <c r="I1834" s="113"/>
    </row>
    <row r="1835" spans="1:9" ht="12.75">
      <c r="A1835" s="16"/>
      <c r="B1835" s="110"/>
      <c r="C1835" s="110"/>
      <c r="D1835" s="110"/>
      <c r="E1835" s="79"/>
      <c r="F1835" s="79"/>
      <c r="G1835" s="79"/>
      <c r="I1835" s="113"/>
    </row>
    <row r="1836" spans="1:9" ht="12.75">
      <c r="A1836" s="16"/>
      <c r="B1836" s="110"/>
      <c r="C1836" s="110"/>
      <c r="D1836" s="110"/>
      <c r="E1836" s="79"/>
      <c r="F1836" s="79"/>
      <c r="G1836" s="79"/>
      <c r="I1836" s="113"/>
    </row>
    <row r="1837" spans="1:9" ht="12.75">
      <c r="A1837" s="16"/>
      <c r="B1837" s="110"/>
      <c r="C1837" s="110"/>
      <c r="D1837" s="110"/>
      <c r="E1837" s="79"/>
      <c r="F1837" s="79"/>
      <c r="G1837" s="79"/>
      <c r="I1837" s="113"/>
    </row>
    <row r="1838" spans="1:9" ht="12.75">
      <c r="A1838" s="16"/>
      <c r="B1838" s="110"/>
      <c r="C1838" s="110"/>
      <c r="D1838" s="110"/>
      <c r="E1838" s="79"/>
      <c r="F1838" s="79"/>
      <c r="G1838" s="79"/>
      <c r="I1838" s="113"/>
    </row>
    <row r="1839" spans="1:9" ht="12.75">
      <c r="A1839" s="16"/>
      <c r="B1839" s="110"/>
      <c r="C1839" s="110"/>
      <c r="D1839" s="110"/>
      <c r="E1839" s="79"/>
      <c r="F1839" s="79"/>
      <c r="G1839" s="79"/>
      <c r="I1839" s="113"/>
    </row>
    <row r="1840" spans="1:9" ht="12.75">
      <c r="A1840" s="16"/>
      <c r="B1840" s="110"/>
      <c r="C1840" s="110"/>
      <c r="D1840" s="110"/>
      <c r="E1840" s="79"/>
      <c r="F1840" s="79"/>
      <c r="G1840" s="79"/>
      <c r="I1840" s="113"/>
    </row>
    <row r="1841" spans="1:9" ht="12.75">
      <c r="A1841" s="16"/>
      <c r="B1841" s="110"/>
      <c r="C1841" s="110"/>
      <c r="D1841" s="110"/>
      <c r="E1841" s="79"/>
      <c r="F1841" s="79"/>
      <c r="G1841" s="79"/>
      <c r="I1841" s="113"/>
    </row>
    <row r="1842" spans="1:9" ht="12.75">
      <c r="A1842" s="16"/>
      <c r="B1842" s="110"/>
      <c r="C1842" s="110"/>
      <c r="D1842" s="110"/>
      <c r="E1842" s="79"/>
      <c r="F1842" s="79"/>
      <c r="G1842" s="79"/>
      <c r="I1842" s="113"/>
    </row>
    <row r="1843" spans="1:9" ht="12.75">
      <c r="A1843" s="16"/>
      <c r="B1843" s="110"/>
      <c r="C1843" s="110"/>
      <c r="D1843" s="110"/>
      <c r="E1843" s="79"/>
      <c r="F1843" s="79"/>
      <c r="G1843" s="79"/>
      <c r="I1843" s="113"/>
    </row>
    <row r="1844" spans="1:9" ht="12.75">
      <c r="A1844" s="16"/>
      <c r="B1844" s="110"/>
      <c r="C1844" s="110"/>
      <c r="D1844" s="110"/>
      <c r="E1844" s="79"/>
      <c r="F1844" s="79"/>
      <c r="G1844" s="79"/>
      <c r="I1844" s="113"/>
    </row>
    <row r="1845" spans="1:9" ht="12.75">
      <c r="A1845" s="16"/>
      <c r="B1845" s="110"/>
      <c r="C1845" s="110"/>
      <c r="D1845" s="110"/>
      <c r="E1845" s="79"/>
      <c r="F1845" s="79"/>
      <c r="G1845" s="79"/>
      <c r="I1845" s="113"/>
    </row>
    <row r="1846" spans="1:9" ht="12.75">
      <c r="A1846" s="16"/>
      <c r="B1846" s="110"/>
      <c r="C1846" s="110"/>
      <c r="D1846" s="110"/>
      <c r="E1846" s="79"/>
      <c r="F1846" s="79"/>
      <c r="G1846" s="79"/>
      <c r="I1846" s="113"/>
    </row>
    <row r="1847" spans="1:9" ht="12.75">
      <c r="A1847" s="16"/>
      <c r="B1847" s="110"/>
      <c r="C1847" s="110"/>
      <c r="D1847" s="110"/>
      <c r="E1847" s="79"/>
      <c r="F1847" s="79"/>
      <c r="G1847" s="79"/>
      <c r="I1847" s="113"/>
    </row>
    <row r="1848" spans="1:9" ht="12.75">
      <c r="A1848" s="16"/>
      <c r="B1848" s="110"/>
      <c r="C1848" s="110"/>
      <c r="D1848" s="110"/>
      <c r="E1848" s="79"/>
      <c r="F1848" s="79"/>
      <c r="G1848" s="79"/>
      <c r="I1848" s="113"/>
    </row>
    <row r="1849" spans="1:9" ht="12.75">
      <c r="A1849" s="16"/>
      <c r="B1849" s="110"/>
      <c r="C1849" s="110"/>
      <c r="D1849" s="110"/>
      <c r="E1849" s="79"/>
      <c r="F1849" s="79"/>
      <c r="G1849" s="79"/>
      <c r="I1849" s="113"/>
    </row>
    <row r="1850" spans="1:9" ht="12.75">
      <c r="A1850" s="16"/>
      <c r="B1850" s="110"/>
      <c r="C1850" s="110"/>
      <c r="D1850" s="110"/>
      <c r="E1850" s="79"/>
      <c r="F1850" s="79"/>
      <c r="G1850" s="79"/>
      <c r="I1850" s="113"/>
    </row>
    <row r="1851" spans="1:9" ht="12.75">
      <c r="A1851" s="16"/>
      <c r="B1851" s="110"/>
      <c r="C1851" s="110"/>
      <c r="D1851" s="110"/>
      <c r="E1851" s="79"/>
      <c r="F1851" s="79"/>
      <c r="G1851" s="79"/>
      <c r="I1851" s="113"/>
    </row>
    <row r="1852" spans="1:9" ht="12.75">
      <c r="A1852" s="16"/>
      <c r="B1852" s="110"/>
      <c r="C1852" s="110"/>
      <c r="D1852" s="110"/>
      <c r="E1852" s="79"/>
      <c r="F1852" s="79"/>
      <c r="G1852" s="79"/>
      <c r="I1852" s="113"/>
    </row>
    <row r="1853" spans="1:9" ht="12.75">
      <c r="A1853" s="16"/>
      <c r="B1853" s="110"/>
      <c r="C1853" s="110"/>
      <c r="D1853" s="110"/>
      <c r="E1853" s="79"/>
      <c r="F1853" s="79"/>
      <c r="G1853" s="79"/>
      <c r="I1853" s="113"/>
    </row>
    <row r="1854" spans="1:9" ht="12.75">
      <c r="A1854" s="16"/>
      <c r="B1854" s="110"/>
      <c r="C1854" s="110"/>
      <c r="D1854" s="110"/>
      <c r="E1854" s="79"/>
      <c r="F1854" s="79"/>
      <c r="G1854" s="79"/>
      <c r="I1854" s="113"/>
    </row>
    <row r="1855" spans="1:9" ht="12.75">
      <c r="A1855" s="16"/>
      <c r="B1855" s="110"/>
      <c r="C1855" s="110"/>
      <c r="D1855" s="110"/>
      <c r="E1855" s="79"/>
      <c r="F1855" s="79"/>
      <c r="G1855" s="79"/>
      <c r="I1855" s="113"/>
    </row>
    <row r="1856" spans="1:9" ht="12.75">
      <c r="A1856" s="16"/>
      <c r="B1856" s="110"/>
      <c r="C1856" s="110"/>
      <c r="D1856" s="110"/>
      <c r="E1856" s="79"/>
      <c r="F1856" s="79"/>
      <c r="G1856" s="79"/>
      <c r="I1856" s="113"/>
    </row>
    <row r="1857" spans="1:9" ht="12.75">
      <c r="A1857" s="16"/>
      <c r="B1857" s="110"/>
      <c r="C1857" s="110"/>
      <c r="D1857" s="110"/>
      <c r="E1857" s="79"/>
      <c r="F1857" s="79"/>
      <c r="G1857" s="79"/>
      <c r="I1857" s="113"/>
    </row>
    <row r="1858" spans="1:9" ht="12.75">
      <c r="A1858" s="16"/>
      <c r="B1858" s="110"/>
      <c r="C1858" s="110"/>
      <c r="D1858" s="110"/>
      <c r="E1858" s="79"/>
      <c r="F1858" s="79"/>
      <c r="G1858" s="79"/>
      <c r="I1858" s="113"/>
    </row>
    <row r="1859" spans="1:9" ht="12.75">
      <c r="A1859" s="16"/>
      <c r="B1859" s="110"/>
      <c r="C1859" s="110"/>
      <c r="D1859" s="110"/>
      <c r="E1859" s="79"/>
      <c r="F1859" s="79"/>
      <c r="G1859" s="79"/>
      <c r="I1859" s="113"/>
    </row>
    <row r="1860" spans="1:9" ht="12.75">
      <c r="A1860" s="16"/>
      <c r="B1860" s="110"/>
      <c r="C1860" s="110"/>
      <c r="D1860" s="110"/>
      <c r="E1860" s="79"/>
      <c r="F1860" s="79"/>
      <c r="G1860" s="79"/>
      <c r="I1860" s="113"/>
    </row>
    <row r="1861" spans="1:9" ht="12.75">
      <c r="A1861" s="16"/>
      <c r="B1861" s="110"/>
      <c r="C1861" s="110"/>
      <c r="D1861" s="110"/>
      <c r="E1861" s="79"/>
      <c r="F1861" s="79"/>
      <c r="G1861" s="79"/>
      <c r="I1861" s="113"/>
    </row>
    <row r="1862" spans="1:9" ht="12.75">
      <c r="A1862" s="16"/>
      <c r="B1862" s="110"/>
      <c r="C1862" s="110"/>
      <c r="D1862" s="110"/>
      <c r="E1862" s="79"/>
      <c r="F1862" s="79"/>
      <c r="G1862" s="79"/>
      <c r="I1862" s="113"/>
    </row>
    <row r="1863" spans="1:9" ht="12.75">
      <c r="A1863" s="16"/>
      <c r="B1863" s="110"/>
      <c r="C1863" s="110"/>
      <c r="D1863" s="110"/>
      <c r="E1863" s="79"/>
      <c r="F1863" s="79"/>
      <c r="G1863" s="79"/>
      <c r="I1863" s="113"/>
    </row>
    <row r="1864" spans="1:9" ht="12.75">
      <c r="A1864" s="16"/>
      <c r="B1864" s="110"/>
      <c r="C1864" s="110"/>
      <c r="D1864" s="110"/>
      <c r="E1864" s="79"/>
      <c r="F1864" s="79"/>
      <c r="G1864" s="79"/>
      <c r="I1864" s="113"/>
    </row>
    <row r="1865" spans="1:9" ht="12.75">
      <c r="A1865" s="16"/>
      <c r="B1865" s="110"/>
      <c r="C1865" s="110"/>
      <c r="D1865" s="110"/>
      <c r="E1865" s="79"/>
      <c r="F1865" s="79"/>
      <c r="G1865" s="79"/>
      <c r="I1865" s="113"/>
    </row>
    <row r="1866" spans="1:9" ht="12.75">
      <c r="A1866" s="16"/>
      <c r="B1866" s="110"/>
      <c r="C1866" s="110"/>
      <c r="D1866" s="110"/>
      <c r="E1866" s="79"/>
      <c r="F1866" s="79"/>
      <c r="G1866" s="79"/>
      <c r="I1866" s="113"/>
    </row>
    <row r="1867" spans="1:9" ht="12.75">
      <c r="A1867" s="16"/>
      <c r="B1867" s="110"/>
      <c r="C1867" s="110"/>
      <c r="D1867" s="110"/>
      <c r="E1867" s="79"/>
      <c r="F1867" s="79"/>
      <c r="G1867" s="79"/>
      <c r="I1867" s="113"/>
    </row>
    <row r="1868" spans="1:9" ht="12.75">
      <c r="A1868" s="16"/>
      <c r="B1868" s="110"/>
      <c r="C1868" s="110"/>
      <c r="D1868" s="110"/>
      <c r="E1868" s="79"/>
      <c r="F1868" s="79"/>
      <c r="G1868" s="79"/>
      <c r="I1868" s="113"/>
    </row>
    <row r="1869" spans="1:9" ht="12.75">
      <c r="A1869" s="16"/>
      <c r="B1869" s="110"/>
      <c r="C1869" s="110"/>
      <c r="D1869" s="110"/>
      <c r="E1869" s="79"/>
      <c r="F1869" s="79"/>
      <c r="G1869" s="79"/>
      <c r="I1869" s="113"/>
    </row>
    <row r="1870" spans="1:9" ht="12.75">
      <c r="A1870" s="16"/>
      <c r="B1870" s="110"/>
      <c r="C1870" s="110"/>
      <c r="D1870" s="110"/>
      <c r="E1870" s="79"/>
      <c r="F1870" s="79"/>
      <c r="G1870" s="79"/>
      <c r="I1870" s="113"/>
    </row>
    <row r="1871" spans="1:9" ht="12.75">
      <c r="A1871" s="16"/>
      <c r="B1871" s="110"/>
      <c r="C1871" s="110"/>
      <c r="D1871" s="110"/>
      <c r="E1871" s="79"/>
      <c r="F1871" s="79"/>
      <c r="G1871" s="79"/>
      <c r="I1871" s="113"/>
    </row>
    <row r="1872" spans="1:9" ht="12.75">
      <c r="A1872" s="16"/>
      <c r="B1872" s="110"/>
      <c r="C1872" s="110"/>
      <c r="D1872" s="110"/>
      <c r="E1872" s="79"/>
      <c r="F1872" s="79"/>
      <c r="G1872" s="79"/>
      <c r="I1872" s="113"/>
    </row>
    <row r="1873" spans="1:9" ht="12.75">
      <c r="A1873" s="16"/>
      <c r="B1873" s="110"/>
      <c r="C1873" s="110"/>
      <c r="D1873" s="110"/>
      <c r="E1873" s="79"/>
      <c r="F1873" s="79"/>
      <c r="G1873" s="79"/>
      <c r="I1873" s="113"/>
    </row>
    <row r="1874" spans="1:9" ht="12.75">
      <c r="A1874" s="16"/>
      <c r="B1874" s="110"/>
      <c r="C1874" s="110"/>
      <c r="D1874" s="110"/>
      <c r="E1874" s="79"/>
      <c r="F1874" s="79"/>
      <c r="G1874" s="79"/>
      <c r="I1874" s="113"/>
    </row>
    <row r="1875" spans="1:9" ht="12.75">
      <c r="A1875" s="16"/>
      <c r="B1875" s="110"/>
      <c r="C1875" s="110"/>
      <c r="D1875" s="110"/>
      <c r="E1875" s="79"/>
      <c r="F1875" s="79"/>
      <c r="G1875" s="79"/>
      <c r="I1875" s="113"/>
    </row>
    <row r="1876" spans="1:9" ht="12.75">
      <c r="A1876" s="16"/>
      <c r="B1876" s="110"/>
      <c r="C1876" s="110"/>
      <c r="D1876" s="110"/>
      <c r="E1876" s="79"/>
      <c r="F1876" s="79"/>
      <c r="G1876" s="79"/>
      <c r="I1876" s="113"/>
    </row>
    <row r="1877" spans="1:9" ht="12.75">
      <c r="A1877" s="16"/>
      <c r="B1877" s="110"/>
      <c r="C1877" s="110"/>
      <c r="D1877" s="110"/>
      <c r="E1877" s="79"/>
      <c r="F1877" s="79"/>
      <c r="G1877" s="79"/>
      <c r="I1877" s="113"/>
    </row>
    <row r="1878" spans="1:9" ht="12.75">
      <c r="A1878" s="16"/>
      <c r="B1878" s="110"/>
      <c r="C1878" s="110"/>
      <c r="D1878" s="110"/>
      <c r="E1878" s="79"/>
      <c r="F1878" s="79"/>
      <c r="G1878" s="79"/>
      <c r="I1878" s="113"/>
    </row>
    <row r="1879" spans="1:9" ht="12.75">
      <c r="A1879" s="16"/>
      <c r="B1879" s="110"/>
      <c r="C1879" s="110"/>
      <c r="D1879" s="110"/>
      <c r="E1879" s="79"/>
      <c r="F1879" s="79"/>
      <c r="G1879" s="79"/>
      <c r="I1879" s="113"/>
    </row>
    <row r="1880" spans="1:9" ht="12.75">
      <c r="A1880" s="16"/>
      <c r="B1880" s="110"/>
      <c r="C1880" s="110"/>
      <c r="D1880" s="110"/>
      <c r="E1880" s="79"/>
      <c r="F1880" s="79"/>
      <c r="G1880" s="79"/>
      <c r="I1880" s="113"/>
    </row>
    <row r="1881" spans="1:9" ht="12.75">
      <c r="A1881" s="16"/>
      <c r="B1881" s="110"/>
      <c r="C1881" s="110"/>
      <c r="D1881" s="110"/>
      <c r="E1881" s="79"/>
      <c r="F1881" s="79"/>
      <c r="G1881" s="79"/>
      <c r="I1881" s="113"/>
    </row>
    <row r="1882" spans="1:9" ht="12.75">
      <c r="A1882" s="16"/>
      <c r="B1882" s="110"/>
      <c r="C1882" s="110"/>
      <c r="D1882" s="110"/>
      <c r="E1882" s="79"/>
      <c r="F1882" s="79"/>
      <c r="G1882" s="79"/>
      <c r="I1882" s="113"/>
    </row>
    <row r="1883" spans="1:9" ht="12.75">
      <c r="A1883" s="16"/>
      <c r="B1883" s="110"/>
      <c r="C1883" s="110"/>
      <c r="D1883" s="110"/>
      <c r="E1883" s="79"/>
      <c r="F1883" s="79"/>
      <c r="G1883" s="79"/>
      <c r="I1883" s="113"/>
    </row>
    <row r="1884" spans="1:9" ht="12.75">
      <c r="A1884" s="16"/>
      <c r="B1884" s="110"/>
      <c r="C1884" s="110"/>
      <c r="D1884" s="110"/>
      <c r="E1884" s="79"/>
      <c r="F1884" s="79"/>
      <c r="G1884" s="79"/>
      <c r="I1884" s="113"/>
    </row>
    <row r="1885" spans="1:9" ht="12.75">
      <c r="A1885" s="16"/>
      <c r="B1885" s="110"/>
      <c r="C1885" s="110"/>
      <c r="D1885" s="110"/>
      <c r="E1885" s="79"/>
      <c r="F1885" s="79"/>
      <c r="G1885" s="79"/>
      <c r="I1885" s="113"/>
    </row>
    <row r="1886" spans="1:9" ht="12.75">
      <c r="A1886" s="16"/>
      <c r="B1886" s="110"/>
      <c r="C1886" s="110"/>
      <c r="D1886" s="110"/>
      <c r="E1886" s="79"/>
      <c r="F1886" s="79"/>
      <c r="G1886" s="79"/>
      <c r="I1886" s="113"/>
    </row>
    <row r="1887" spans="1:9" ht="12.75">
      <c r="A1887" s="16"/>
      <c r="B1887" s="110"/>
      <c r="C1887" s="110"/>
      <c r="D1887" s="110"/>
      <c r="E1887" s="79"/>
      <c r="F1887" s="79"/>
      <c r="G1887" s="79"/>
      <c r="I1887" s="113"/>
    </row>
    <row r="1888" spans="1:9" ht="12.75">
      <c r="A1888" s="16"/>
      <c r="B1888" s="110"/>
      <c r="C1888" s="110"/>
      <c r="D1888" s="110"/>
      <c r="E1888" s="79"/>
      <c r="F1888" s="79"/>
      <c r="G1888" s="79"/>
      <c r="I1888" s="113"/>
    </row>
    <row r="1889" spans="1:9" ht="12.75">
      <c r="A1889" s="16"/>
      <c r="B1889" s="110"/>
      <c r="C1889" s="110"/>
      <c r="D1889" s="110"/>
      <c r="E1889" s="79"/>
      <c r="F1889" s="79"/>
      <c r="G1889" s="79"/>
      <c r="I1889" s="113"/>
    </row>
    <row r="1890" spans="1:9" ht="12.75">
      <c r="A1890" s="16"/>
      <c r="B1890" s="110"/>
      <c r="C1890" s="110"/>
      <c r="D1890" s="110"/>
      <c r="E1890" s="79"/>
      <c r="F1890" s="79"/>
      <c r="G1890" s="79"/>
      <c r="I1890" s="113"/>
    </row>
    <row r="1891" spans="1:9" ht="12.75">
      <c r="A1891" s="16"/>
      <c r="B1891" s="110"/>
      <c r="C1891" s="110"/>
      <c r="D1891" s="110"/>
      <c r="E1891" s="79"/>
      <c r="F1891" s="79"/>
      <c r="G1891" s="79"/>
      <c r="I1891" s="113"/>
    </row>
    <row r="1892" spans="1:9" ht="12.75">
      <c r="A1892" s="16"/>
      <c r="B1892" s="110"/>
      <c r="C1892" s="110"/>
      <c r="D1892" s="110"/>
      <c r="E1892" s="79"/>
      <c r="F1892" s="79"/>
      <c r="G1892" s="79"/>
      <c r="I1892" s="113"/>
    </row>
    <row r="1893" spans="1:9" ht="12.75">
      <c r="A1893" s="16"/>
      <c r="B1893" s="110"/>
      <c r="C1893" s="110"/>
      <c r="D1893" s="110"/>
      <c r="E1893" s="79"/>
      <c r="F1893" s="79"/>
      <c r="G1893" s="79"/>
      <c r="I1893" s="113"/>
    </row>
    <row r="1894" spans="1:9" ht="12.75">
      <c r="A1894" s="16"/>
      <c r="B1894" s="110"/>
      <c r="C1894" s="110"/>
      <c r="D1894" s="110"/>
      <c r="E1894" s="79"/>
      <c r="F1894" s="79"/>
      <c r="G1894" s="79"/>
      <c r="I1894" s="113"/>
    </row>
    <row r="1895" spans="1:9" ht="12.75">
      <c r="A1895" s="16"/>
      <c r="B1895" s="110"/>
      <c r="C1895" s="110"/>
      <c r="D1895" s="110"/>
      <c r="E1895" s="79"/>
      <c r="F1895" s="79"/>
      <c r="G1895" s="79"/>
      <c r="I1895" s="113"/>
    </row>
    <row r="1896" spans="1:9" ht="12.75">
      <c r="A1896" s="16"/>
      <c r="B1896" s="110"/>
      <c r="C1896" s="110"/>
      <c r="D1896" s="110"/>
      <c r="E1896" s="79"/>
      <c r="F1896" s="79"/>
      <c r="G1896" s="79"/>
      <c r="I1896" s="113"/>
    </row>
    <row r="1897" spans="1:9" ht="12.75">
      <c r="A1897" s="16"/>
      <c r="B1897" s="110"/>
      <c r="C1897" s="110"/>
      <c r="D1897" s="110"/>
      <c r="E1897" s="79"/>
      <c r="F1897" s="79"/>
      <c r="G1897" s="79"/>
      <c r="I1897" s="113"/>
    </row>
    <row r="1898" spans="1:9" ht="12.75">
      <c r="A1898" s="16"/>
      <c r="B1898" s="110"/>
      <c r="C1898" s="110"/>
      <c r="D1898" s="110"/>
      <c r="E1898" s="79"/>
      <c r="F1898" s="79"/>
      <c r="G1898" s="79"/>
      <c r="I1898" s="113"/>
    </row>
    <row r="1899" spans="1:9" ht="12.75">
      <c r="A1899" s="16"/>
      <c r="B1899" s="110"/>
      <c r="C1899" s="110"/>
      <c r="D1899" s="110"/>
      <c r="E1899" s="79"/>
      <c r="F1899" s="79"/>
      <c r="G1899" s="79"/>
      <c r="I1899" s="113"/>
    </row>
    <row r="1900" spans="1:9" ht="12.75">
      <c r="A1900" s="16"/>
      <c r="B1900" s="110"/>
      <c r="C1900" s="110"/>
      <c r="D1900" s="110"/>
      <c r="E1900" s="79"/>
      <c r="F1900" s="79"/>
      <c r="G1900" s="79"/>
      <c r="I1900" s="113"/>
    </row>
    <row r="1901" spans="1:9" ht="12.75">
      <c r="A1901" s="16"/>
      <c r="B1901" s="110"/>
      <c r="C1901" s="110"/>
      <c r="D1901" s="110"/>
      <c r="E1901" s="79"/>
      <c r="F1901" s="79"/>
      <c r="G1901" s="79"/>
      <c r="I1901" s="113"/>
    </row>
    <row r="1902" spans="1:9" ht="12.75">
      <c r="A1902" s="16"/>
      <c r="B1902" s="110"/>
      <c r="C1902" s="110"/>
      <c r="D1902" s="110"/>
      <c r="E1902" s="79"/>
      <c r="F1902" s="79"/>
      <c r="G1902" s="79"/>
      <c r="I1902" s="113"/>
    </row>
    <row r="1903" spans="1:9" ht="12.75">
      <c r="A1903" s="16"/>
      <c r="B1903" s="110"/>
      <c r="C1903" s="110"/>
      <c r="D1903" s="110"/>
      <c r="E1903" s="79"/>
      <c r="F1903" s="79"/>
      <c r="G1903" s="79"/>
      <c r="I1903" s="113"/>
    </row>
    <row r="1904" spans="1:9" ht="12.75">
      <c r="A1904" s="16"/>
      <c r="B1904" s="110"/>
      <c r="C1904" s="110"/>
      <c r="D1904" s="110"/>
      <c r="E1904" s="79"/>
      <c r="F1904" s="79"/>
      <c r="G1904" s="79"/>
      <c r="I1904" s="113"/>
    </row>
    <row r="1905" spans="1:9" ht="12.75">
      <c r="A1905" s="16"/>
      <c r="B1905" s="110"/>
      <c r="C1905" s="110"/>
      <c r="D1905" s="110"/>
      <c r="E1905" s="79"/>
      <c r="F1905" s="79"/>
      <c r="G1905" s="79"/>
      <c r="I1905" s="113"/>
    </row>
    <row r="1906" spans="1:9" ht="12.75">
      <c r="A1906" s="16"/>
      <c r="B1906" s="110"/>
      <c r="C1906" s="110"/>
      <c r="D1906" s="110"/>
      <c r="E1906" s="79"/>
      <c r="F1906" s="79"/>
      <c r="G1906" s="79"/>
      <c r="I1906" s="113"/>
    </row>
    <row r="1907" spans="1:9" ht="12.75">
      <c r="A1907" s="16"/>
      <c r="B1907" s="110"/>
      <c r="C1907" s="110"/>
      <c r="D1907" s="110"/>
      <c r="E1907" s="79"/>
      <c r="F1907" s="79"/>
      <c r="G1907" s="79"/>
      <c r="I1907" s="113"/>
    </row>
    <row r="1908" spans="1:9" ht="12.75">
      <c r="A1908" s="16"/>
      <c r="B1908" s="110"/>
      <c r="C1908" s="110"/>
      <c r="D1908" s="110"/>
      <c r="E1908" s="79"/>
      <c r="F1908" s="79"/>
      <c r="G1908" s="79"/>
      <c r="I1908" s="113"/>
    </row>
    <row r="1909" spans="1:9" ht="12.75">
      <c r="A1909" s="16"/>
      <c r="B1909" s="110"/>
      <c r="C1909" s="110"/>
      <c r="D1909" s="110"/>
      <c r="E1909" s="79"/>
      <c r="F1909" s="79"/>
      <c r="G1909" s="79"/>
      <c r="I1909" s="113"/>
    </row>
    <row r="1910" spans="1:9" ht="12.75">
      <c r="A1910" s="16"/>
      <c r="B1910" s="110"/>
      <c r="C1910" s="110"/>
      <c r="D1910" s="110"/>
      <c r="E1910" s="79"/>
      <c r="F1910" s="79"/>
      <c r="G1910" s="79"/>
      <c r="I1910" s="113"/>
    </row>
    <row r="1911" spans="1:9" ht="12.75">
      <c r="A1911" s="16"/>
      <c r="B1911" s="110"/>
      <c r="C1911" s="110"/>
      <c r="D1911" s="110"/>
      <c r="E1911" s="79"/>
      <c r="F1911" s="79"/>
      <c r="G1911" s="79"/>
      <c r="I1911" s="113"/>
    </row>
    <row r="1912" spans="1:9" ht="12.75">
      <c r="A1912" s="16"/>
      <c r="B1912" s="110"/>
      <c r="C1912" s="110"/>
      <c r="D1912" s="110"/>
      <c r="E1912" s="79"/>
      <c r="F1912" s="79"/>
      <c r="G1912" s="79"/>
      <c r="I1912" s="113"/>
    </row>
    <row r="1913" spans="1:9" ht="12.75">
      <c r="A1913" s="16"/>
      <c r="B1913" s="110"/>
      <c r="C1913" s="110"/>
      <c r="D1913" s="110"/>
      <c r="E1913" s="79"/>
      <c r="F1913" s="79"/>
      <c r="G1913" s="79"/>
      <c r="I1913" s="113"/>
    </row>
    <row r="1914" spans="1:9" ht="12.75">
      <c r="A1914" s="16"/>
      <c r="B1914" s="110"/>
      <c r="C1914" s="110"/>
      <c r="D1914" s="110"/>
      <c r="E1914" s="79"/>
      <c r="F1914" s="79"/>
      <c r="G1914" s="79"/>
      <c r="I1914" s="113"/>
    </row>
    <row r="1915" spans="1:9" ht="12.75">
      <c r="A1915" s="16"/>
      <c r="B1915" s="110"/>
      <c r="C1915" s="110"/>
      <c r="D1915" s="110"/>
      <c r="E1915" s="79"/>
      <c r="F1915" s="79"/>
      <c r="G1915" s="79"/>
      <c r="I1915" s="113"/>
    </row>
    <row r="1916" spans="1:9" ht="12.75">
      <c r="A1916" s="16"/>
      <c r="B1916" s="110"/>
      <c r="C1916" s="110"/>
      <c r="D1916" s="110"/>
      <c r="E1916" s="79"/>
      <c r="F1916" s="79"/>
      <c r="G1916" s="79"/>
      <c r="I1916" s="113"/>
    </row>
    <row r="1917" spans="1:9" ht="12.75">
      <c r="A1917" s="16"/>
      <c r="B1917" s="110"/>
      <c r="C1917" s="110"/>
      <c r="D1917" s="110"/>
      <c r="E1917" s="79"/>
      <c r="F1917" s="79"/>
      <c r="G1917" s="79"/>
      <c r="I1917" s="113"/>
    </row>
    <row r="1918" spans="1:9" ht="12.75">
      <c r="A1918" s="16"/>
      <c r="B1918" s="110"/>
      <c r="C1918" s="110"/>
      <c r="D1918" s="110"/>
      <c r="E1918" s="79"/>
      <c r="F1918" s="79"/>
      <c r="G1918" s="79"/>
      <c r="I1918" s="113"/>
    </row>
    <row r="1919" spans="1:9" ht="12.75">
      <c r="A1919" s="16"/>
      <c r="B1919" s="110"/>
      <c r="C1919" s="110"/>
      <c r="D1919" s="110"/>
      <c r="E1919" s="79"/>
      <c r="F1919" s="79"/>
      <c r="G1919" s="79"/>
      <c r="I1919" s="113"/>
    </row>
    <row r="1920" spans="1:9" ht="12.75">
      <c r="A1920" s="16"/>
      <c r="B1920" s="110"/>
      <c r="C1920" s="110"/>
      <c r="D1920" s="110"/>
      <c r="E1920" s="79"/>
      <c r="F1920" s="79"/>
      <c r="G1920" s="79"/>
      <c r="I1920" s="113"/>
    </row>
    <row r="1921" spans="1:9" ht="12.75">
      <c r="A1921" s="16"/>
      <c r="B1921" s="110"/>
      <c r="C1921" s="110"/>
      <c r="D1921" s="110"/>
      <c r="E1921" s="79"/>
      <c r="F1921" s="79"/>
      <c r="G1921" s="79"/>
      <c r="I1921" s="113"/>
    </row>
    <row r="1922" spans="1:9" ht="12.75">
      <c r="A1922" s="16"/>
      <c r="B1922" s="110"/>
      <c r="C1922" s="110"/>
      <c r="D1922" s="110"/>
      <c r="E1922" s="79"/>
      <c r="F1922" s="79"/>
      <c r="G1922" s="79"/>
      <c r="I1922" s="113"/>
    </row>
    <row r="1923" spans="1:9" ht="12.75">
      <c r="A1923" s="16"/>
      <c r="B1923" s="110"/>
      <c r="C1923" s="110"/>
      <c r="D1923" s="110"/>
      <c r="E1923" s="79"/>
      <c r="F1923" s="79"/>
      <c r="G1923" s="79"/>
      <c r="I1923" s="113"/>
    </row>
    <row r="1924" spans="1:9" ht="12.75">
      <c r="A1924" s="16"/>
      <c r="B1924" s="110"/>
      <c r="C1924" s="110"/>
      <c r="D1924" s="110"/>
      <c r="E1924" s="79"/>
      <c r="F1924" s="79"/>
      <c r="G1924" s="79"/>
      <c r="I1924" s="113"/>
    </row>
    <row r="1925" spans="1:9" ht="12.75">
      <c r="A1925" s="16"/>
      <c r="B1925" s="110"/>
      <c r="C1925" s="110"/>
      <c r="D1925" s="110"/>
      <c r="E1925" s="79"/>
      <c r="F1925" s="79"/>
      <c r="G1925" s="79"/>
      <c r="I1925" s="113"/>
    </row>
    <row r="1926" spans="1:9" ht="12.75">
      <c r="A1926" s="16"/>
      <c r="B1926" s="110"/>
      <c r="C1926" s="110"/>
      <c r="D1926" s="110"/>
      <c r="E1926" s="79"/>
      <c r="F1926" s="79"/>
      <c r="G1926" s="79"/>
      <c r="I1926" s="113"/>
    </row>
    <row r="1927" spans="1:9" ht="12.75">
      <c r="A1927" s="16"/>
      <c r="B1927" s="110"/>
      <c r="C1927" s="110"/>
      <c r="D1927" s="110"/>
      <c r="E1927" s="79"/>
      <c r="F1927" s="79"/>
      <c r="G1927" s="79"/>
      <c r="I1927" s="113"/>
    </row>
    <row r="1928" spans="1:9" ht="12.75">
      <c r="A1928" s="16"/>
      <c r="B1928" s="110"/>
      <c r="C1928" s="110"/>
      <c r="D1928" s="110"/>
      <c r="E1928" s="79"/>
      <c r="F1928" s="79"/>
      <c r="G1928" s="79"/>
      <c r="I1928" s="113"/>
    </row>
    <row r="1929" spans="1:9" ht="12.75">
      <c r="A1929" s="16"/>
      <c r="B1929" s="110"/>
      <c r="C1929" s="110"/>
      <c r="D1929" s="110"/>
      <c r="E1929" s="79"/>
      <c r="F1929" s="79"/>
      <c r="G1929" s="79"/>
      <c r="I1929" s="113"/>
    </row>
    <row r="1930" spans="1:9" ht="12.75">
      <c r="A1930" s="16"/>
      <c r="B1930" s="110"/>
      <c r="C1930" s="110"/>
      <c r="D1930" s="110"/>
      <c r="E1930" s="79"/>
      <c r="F1930" s="79"/>
      <c r="G1930" s="79"/>
      <c r="I1930" s="113"/>
    </row>
    <row r="1931" spans="1:9" ht="12.75">
      <c r="A1931" s="16"/>
      <c r="B1931" s="110"/>
      <c r="C1931" s="110"/>
      <c r="D1931" s="110"/>
      <c r="E1931" s="79"/>
      <c r="F1931" s="79"/>
      <c r="G1931" s="79"/>
      <c r="I1931" s="113"/>
    </row>
    <row r="1932" spans="1:9" ht="12.75">
      <c r="A1932" s="16"/>
      <c r="B1932" s="110"/>
      <c r="C1932" s="110"/>
      <c r="D1932" s="110"/>
      <c r="E1932" s="79"/>
      <c r="F1932" s="79"/>
      <c r="G1932" s="79"/>
      <c r="I1932" s="113"/>
    </row>
    <row r="1933" spans="1:9" ht="12.75">
      <c r="A1933" s="16"/>
      <c r="B1933" s="110"/>
      <c r="C1933" s="110"/>
      <c r="D1933" s="110"/>
      <c r="E1933" s="79"/>
      <c r="F1933" s="79"/>
      <c r="G1933" s="79"/>
      <c r="I1933" s="113"/>
    </row>
    <row r="1934" spans="1:9" ht="12.75">
      <c r="A1934" s="16"/>
      <c r="B1934" s="110"/>
      <c r="C1934" s="110"/>
      <c r="D1934" s="110"/>
      <c r="E1934" s="79"/>
      <c r="F1934" s="79"/>
      <c r="G1934" s="79"/>
      <c r="I1934" s="113"/>
    </row>
    <row r="1935" spans="1:9" ht="12.75">
      <c r="A1935" s="16"/>
      <c r="B1935" s="110"/>
      <c r="C1935" s="110"/>
      <c r="D1935" s="110"/>
      <c r="E1935" s="79"/>
      <c r="F1935" s="79"/>
      <c r="G1935" s="79"/>
      <c r="I1935" s="113"/>
    </row>
    <row r="1936" spans="1:9" ht="12.75">
      <c r="A1936" s="16"/>
      <c r="B1936" s="110"/>
      <c r="C1936" s="110"/>
      <c r="D1936" s="110"/>
      <c r="E1936" s="79"/>
      <c r="F1936" s="79"/>
      <c r="G1936" s="79"/>
      <c r="I1936" s="113"/>
    </row>
    <row r="1937" spans="1:9" ht="12.75">
      <c r="A1937" s="16"/>
      <c r="B1937" s="110"/>
      <c r="C1937" s="110"/>
      <c r="D1937" s="110"/>
      <c r="E1937" s="79"/>
      <c r="F1937" s="79"/>
      <c r="G1937" s="79"/>
      <c r="I1937" s="113"/>
    </row>
    <row r="1938" spans="1:9" ht="12.75">
      <c r="A1938" s="16"/>
      <c r="B1938" s="110"/>
      <c r="C1938" s="110"/>
      <c r="D1938" s="110"/>
      <c r="E1938" s="79"/>
      <c r="F1938" s="79"/>
      <c r="G1938" s="79"/>
      <c r="I1938" s="113"/>
    </row>
    <row r="1939" spans="1:9" ht="12.75">
      <c r="A1939" s="16"/>
      <c r="B1939" s="110"/>
      <c r="C1939" s="110"/>
      <c r="D1939" s="110"/>
      <c r="E1939" s="79"/>
      <c r="F1939" s="79"/>
      <c r="G1939" s="79"/>
      <c r="I1939" s="113"/>
    </row>
    <row r="1940" spans="1:9" ht="12.75">
      <c r="A1940" s="16"/>
      <c r="B1940" s="110"/>
      <c r="C1940" s="110"/>
      <c r="D1940" s="110"/>
      <c r="E1940" s="79"/>
      <c r="F1940" s="79"/>
      <c r="G1940" s="79"/>
      <c r="I1940" s="113"/>
    </row>
    <row r="1941" spans="1:9" ht="12.75">
      <c r="A1941" s="16"/>
      <c r="B1941" s="110"/>
      <c r="C1941" s="110"/>
      <c r="D1941" s="110"/>
      <c r="E1941" s="79"/>
      <c r="F1941" s="79"/>
      <c r="G1941" s="79"/>
      <c r="I1941" s="113"/>
    </row>
    <row r="1942" spans="1:9" ht="12.75">
      <c r="A1942" s="16"/>
      <c r="B1942" s="110"/>
      <c r="C1942" s="110"/>
      <c r="D1942" s="110"/>
      <c r="E1942" s="79"/>
      <c r="F1942" s="79"/>
      <c r="G1942" s="79"/>
      <c r="I1942" s="113"/>
    </row>
    <row r="1943" spans="1:9" ht="12.75">
      <c r="A1943" s="16"/>
      <c r="B1943" s="110"/>
      <c r="C1943" s="110"/>
      <c r="D1943" s="110"/>
      <c r="E1943" s="79"/>
      <c r="F1943" s="79"/>
      <c r="G1943" s="79"/>
      <c r="I1943" s="113"/>
    </row>
    <row r="1944" spans="1:9" ht="12.75">
      <c r="A1944" s="16"/>
      <c r="B1944" s="110"/>
      <c r="C1944" s="110"/>
      <c r="D1944" s="110"/>
      <c r="E1944" s="79"/>
      <c r="F1944" s="79"/>
      <c r="G1944" s="79"/>
      <c r="I1944" s="113"/>
    </row>
    <row r="1945" spans="1:9" ht="12.75">
      <c r="A1945" s="16"/>
      <c r="B1945" s="110"/>
      <c r="C1945" s="110"/>
      <c r="D1945" s="110"/>
      <c r="E1945" s="79"/>
      <c r="F1945" s="79"/>
      <c r="G1945" s="79"/>
      <c r="I1945" s="113"/>
    </row>
    <row r="1946" spans="1:9" ht="12.75">
      <c r="A1946" s="16"/>
      <c r="B1946" s="110"/>
      <c r="C1946" s="110"/>
      <c r="D1946" s="110"/>
      <c r="E1946" s="79"/>
      <c r="F1946" s="79"/>
      <c r="G1946" s="79"/>
      <c r="I1946" s="113"/>
    </row>
    <row r="1947" spans="1:9" ht="12.75">
      <c r="A1947" s="16"/>
      <c r="B1947" s="110"/>
      <c r="C1947" s="110"/>
      <c r="D1947" s="110"/>
      <c r="E1947" s="79"/>
      <c r="F1947" s="79"/>
      <c r="G1947" s="79"/>
      <c r="I1947" s="113"/>
    </row>
    <row r="1948" spans="1:9" ht="12.75">
      <c r="A1948" s="16"/>
      <c r="B1948" s="110"/>
      <c r="C1948" s="110"/>
      <c r="D1948" s="110"/>
      <c r="E1948" s="79"/>
      <c r="F1948" s="79"/>
      <c r="G1948" s="79"/>
      <c r="I1948" s="113"/>
    </row>
    <row r="1949" spans="1:9" ht="12.75">
      <c r="A1949" s="16"/>
      <c r="B1949" s="110"/>
      <c r="C1949" s="110"/>
      <c r="D1949" s="110"/>
      <c r="E1949" s="79"/>
      <c r="F1949" s="79"/>
      <c r="G1949" s="79"/>
      <c r="I1949" s="113"/>
    </row>
    <row r="1950" spans="1:9" ht="12.75">
      <c r="A1950" s="16"/>
      <c r="B1950" s="110"/>
      <c r="C1950" s="110"/>
      <c r="D1950" s="110"/>
      <c r="E1950" s="79"/>
      <c r="F1950" s="79"/>
      <c r="G1950" s="79"/>
      <c r="I1950" s="113"/>
    </row>
    <row r="1951" spans="1:9" ht="12.75">
      <c r="A1951" s="16"/>
      <c r="B1951" s="110"/>
      <c r="C1951" s="110"/>
      <c r="D1951" s="110"/>
      <c r="E1951" s="79"/>
      <c r="F1951" s="79"/>
      <c r="G1951" s="79"/>
      <c r="I1951" s="113"/>
    </row>
    <row r="1952" spans="1:9" ht="12.75">
      <c r="A1952" s="16"/>
      <c r="B1952" s="110"/>
      <c r="C1952" s="110"/>
      <c r="D1952" s="110"/>
      <c r="E1952" s="79"/>
      <c r="F1952" s="79"/>
      <c r="G1952" s="79"/>
      <c r="I1952" s="113"/>
    </row>
    <row r="1953" spans="1:9" ht="12.75">
      <c r="A1953" s="16"/>
      <c r="B1953" s="110"/>
      <c r="C1953" s="110"/>
      <c r="D1953" s="110"/>
      <c r="E1953" s="79"/>
      <c r="F1953" s="79"/>
      <c r="G1953" s="79"/>
      <c r="I1953" s="113"/>
    </row>
    <row r="1954" spans="1:9" ht="12.75">
      <c r="A1954" s="16"/>
      <c r="B1954" s="110"/>
      <c r="C1954" s="110"/>
      <c r="D1954" s="110"/>
      <c r="E1954" s="79"/>
      <c r="F1954" s="79"/>
      <c r="G1954" s="79"/>
      <c r="I1954" s="113"/>
    </row>
    <row r="1955" spans="1:9" ht="12.75">
      <c r="A1955" s="16"/>
      <c r="B1955" s="110"/>
      <c r="C1955" s="110"/>
      <c r="D1955" s="110"/>
      <c r="E1955" s="79"/>
      <c r="F1955" s="79"/>
      <c r="G1955" s="79"/>
      <c r="I1955" s="113"/>
    </row>
    <row r="1956" spans="1:9" ht="12.75">
      <c r="A1956" s="16"/>
      <c r="B1956" s="110"/>
      <c r="C1956" s="110"/>
      <c r="D1956" s="110"/>
      <c r="E1956" s="79"/>
      <c r="F1956" s="79"/>
      <c r="G1956" s="79"/>
      <c r="I1956" s="113"/>
    </row>
    <row r="1957" spans="1:9" ht="12.75">
      <c r="A1957" s="16"/>
      <c r="B1957" s="110"/>
      <c r="C1957" s="110"/>
      <c r="D1957" s="110"/>
      <c r="E1957" s="79"/>
      <c r="F1957" s="79"/>
      <c r="G1957" s="79"/>
      <c r="I1957" s="113"/>
    </row>
    <row r="1958" spans="1:9" ht="12.75">
      <c r="A1958" s="16"/>
      <c r="B1958" s="110"/>
      <c r="C1958" s="110"/>
      <c r="D1958" s="110"/>
      <c r="E1958" s="79"/>
      <c r="F1958" s="79"/>
      <c r="G1958" s="79"/>
      <c r="I1958" s="113"/>
    </row>
    <row r="1959" spans="1:9" ht="12.75">
      <c r="A1959" s="16"/>
      <c r="B1959" s="110"/>
      <c r="C1959" s="110"/>
      <c r="D1959" s="110"/>
      <c r="E1959" s="79"/>
      <c r="F1959" s="79"/>
      <c r="G1959" s="79"/>
      <c r="I1959" s="113"/>
    </row>
    <row r="1960" spans="1:9" ht="12.75">
      <c r="A1960" s="16"/>
      <c r="B1960" s="110"/>
      <c r="C1960" s="110"/>
      <c r="D1960" s="110"/>
      <c r="E1960" s="79"/>
      <c r="F1960" s="79"/>
      <c r="G1960" s="79"/>
      <c r="I1960" s="113"/>
    </row>
    <row r="1961" spans="1:9" ht="12.75">
      <c r="A1961" s="16"/>
      <c r="B1961" s="110"/>
      <c r="C1961" s="110"/>
      <c r="D1961" s="110"/>
      <c r="E1961" s="79"/>
      <c r="F1961" s="79"/>
      <c r="G1961" s="79"/>
      <c r="I1961" s="113"/>
    </row>
    <row r="1962" spans="1:9" ht="12.75">
      <c r="A1962" s="16"/>
      <c r="B1962" s="110"/>
      <c r="C1962" s="110"/>
      <c r="D1962" s="110"/>
      <c r="E1962" s="79"/>
      <c r="F1962" s="79"/>
      <c r="G1962" s="79"/>
      <c r="I1962" s="113"/>
    </row>
    <row r="1963" spans="1:9" ht="12.75">
      <c r="A1963" s="16"/>
      <c r="B1963" s="110"/>
      <c r="C1963" s="110"/>
      <c r="D1963" s="110"/>
      <c r="E1963" s="79"/>
      <c r="F1963" s="79"/>
      <c r="G1963" s="79"/>
      <c r="I1963" s="113"/>
    </row>
    <row r="1964" spans="1:9" ht="12.75">
      <c r="A1964" s="16"/>
      <c r="B1964" s="110"/>
      <c r="C1964" s="110"/>
      <c r="D1964" s="110"/>
      <c r="E1964" s="79"/>
      <c r="F1964" s="79"/>
      <c r="G1964" s="79"/>
      <c r="I1964" s="113"/>
    </row>
    <row r="1965" spans="1:9" ht="12.75">
      <c r="A1965" s="16"/>
      <c r="B1965" s="110"/>
      <c r="C1965" s="110"/>
      <c r="D1965" s="110"/>
      <c r="E1965" s="79"/>
      <c r="F1965" s="79"/>
      <c r="G1965" s="79"/>
      <c r="I1965" s="113"/>
    </row>
    <row r="1966" spans="1:9" ht="12.75">
      <c r="A1966" s="16"/>
      <c r="B1966" s="110"/>
      <c r="C1966" s="110"/>
      <c r="D1966" s="110"/>
      <c r="E1966" s="79"/>
      <c r="F1966" s="79"/>
      <c r="G1966" s="79"/>
      <c r="I1966" s="113"/>
    </row>
    <row r="1967" spans="1:9" ht="12.75">
      <c r="A1967" s="16"/>
      <c r="B1967" s="110"/>
      <c r="C1967" s="110"/>
      <c r="D1967" s="110"/>
      <c r="E1967" s="79"/>
      <c r="F1967" s="79"/>
      <c r="G1967" s="79"/>
      <c r="I1967" s="113"/>
    </row>
    <row r="1968" spans="1:9" ht="12.75">
      <c r="A1968" s="16"/>
      <c r="B1968" s="110"/>
      <c r="C1968" s="110"/>
      <c r="D1968" s="110"/>
      <c r="E1968" s="79"/>
      <c r="F1968" s="79"/>
      <c r="G1968" s="79"/>
      <c r="I1968" s="113"/>
    </row>
    <row r="1969" spans="1:9" ht="12.75">
      <c r="A1969" s="16"/>
      <c r="B1969" s="110"/>
      <c r="C1969" s="110"/>
      <c r="D1969" s="110"/>
      <c r="E1969" s="79"/>
      <c r="F1969" s="79"/>
      <c r="G1969" s="79"/>
      <c r="I1969" s="113"/>
    </row>
    <row r="1970" spans="1:9" ht="12.75">
      <c r="A1970" s="16"/>
      <c r="B1970" s="110"/>
      <c r="C1970" s="110"/>
      <c r="D1970" s="110"/>
      <c r="E1970" s="79"/>
      <c r="F1970" s="79"/>
      <c r="G1970" s="79"/>
      <c r="I1970" s="113"/>
    </row>
    <row r="1971" spans="1:9" ht="12.75">
      <c r="A1971" s="16"/>
      <c r="B1971" s="110"/>
      <c r="C1971" s="110"/>
      <c r="D1971" s="110"/>
      <c r="E1971" s="79"/>
      <c r="F1971" s="79"/>
      <c r="G1971" s="79"/>
      <c r="I1971" s="113"/>
    </row>
    <row r="1972" spans="1:9" ht="12.75">
      <c r="A1972" s="16"/>
      <c r="B1972" s="110"/>
      <c r="C1972" s="110"/>
      <c r="D1972" s="110"/>
      <c r="E1972" s="79"/>
      <c r="F1972" s="79"/>
      <c r="G1972" s="79"/>
      <c r="I1972" s="113"/>
    </row>
    <row r="1973" spans="1:9" ht="12.75">
      <c r="A1973" s="16"/>
      <c r="B1973" s="110"/>
      <c r="C1973" s="110"/>
      <c r="D1973" s="110"/>
      <c r="E1973" s="79"/>
      <c r="F1973" s="79"/>
      <c r="G1973" s="79"/>
      <c r="I1973" s="113"/>
    </row>
    <row r="1974" spans="1:9" ht="12.75">
      <c r="A1974" s="16"/>
      <c r="B1974" s="110"/>
      <c r="C1974" s="110"/>
      <c r="D1974" s="110"/>
      <c r="E1974" s="79"/>
      <c r="F1974" s="79"/>
      <c r="G1974" s="79"/>
      <c r="I1974" s="113"/>
    </row>
    <row r="1975" spans="1:9" ht="12.75">
      <c r="A1975" s="16"/>
      <c r="B1975" s="110"/>
      <c r="C1975" s="110"/>
      <c r="D1975" s="110"/>
      <c r="E1975" s="79"/>
      <c r="F1975" s="79"/>
      <c r="G1975" s="79"/>
      <c r="I1975" s="113"/>
    </row>
    <row r="1976" spans="1:9" ht="12.75">
      <c r="A1976" s="16"/>
      <c r="B1976" s="110"/>
      <c r="C1976" s="110"/>
      <c r="D1976" s="110"/>
      <c r="E1976" s="79"/>
      <c r="F1976" s="79"/>
      <c r="G1976" s="79"/>
      <c r="I1976" s="113"/>
    </row>
    <row r="1977" spans="1:9" ht="12.75">
      <c r="A1977" s="16"/>
      <c r="B1977" s="110"/>
      <c r="C1977" s="110"/>
      <c r="D1977" s="110"/>
      <c r="E1977" s="79"/>
      <c r="F1977" s="79"/>
      <c r="G1977" s="79"/>
      <c r="I1977" s="113"/>
    </row>
    <row r="1978" spans="1:9" ht="12.75">
      <c r="A1978" s="16"/>
      <c r="B1978" s="110"/>
      <c r="C1978" s="110"/>
      <c r="D1978" s="110"/>
      <c r="E1978" s="79"/>
      <c r="F1978" s="79"/>
      <c r="G1978" s="79"/>
      <c r="I1978" s="113"/>
    </row>
    <row r="1979" spans="1:9" ht="12.75">
      <c r="A1979" s="16"/>
      <c r="B1979" s="110"/>
      <c r="C1979" s="110"/>
      <c r="D1979" s="110"/>
      <c r="E1979" s="79"/>
      <c r="F1979" s="79"/>
      <c r="G1979" s="79"/>
      <c r="I1979" s="113"/>
    </row>
    <row r="1980" spans="1:9" ht="12.75">
      <c r="A1980" s="16"/>
      <c r="B1980" s="110"/>
      <c r="C1980" s="110"/>
      <c r="D1980" s="110"/>
      <c r="E1980" s="79"/>
      <c r="F1980" s="79"/>
      <c r="G1980" s="79"/>
      <c r="I1980" s="113"/>
    </row>
    <row r="1981" spans="1:9" ht="12.75">
      <c r="A1981" s="16"/>
      <c r="B1981" s="110"/>
      <c r="C1981" s="110"/>
      <c r="D1981" s="110"/>
      <c r="E1981" s="79"/>
      <c r="F1981" s="79"/>
      <c r="G1981" s="79"/>
      <c r="I1981" s="113"/>
    </row>
    <row r="1982" spans="1:9" ht="12.75">
      <c r="A1982" s="16"/>
      <c r="B1982" s="110"/>
      <c r="C1982" s="110"/>
      <c r="D1982" s="110"/>
      <c r="E1982" s="79"/>
      <c r="F1982" s="79"/>
      <c r="G1982" s="79"/>
      <c r="I1982" s="113"/>
    </row>
    <row r="1983" spans="1:9" ht="12.75">
      <c r="A1983" s="16"/>
      <c r="B1983" s="110"/>
      <c r="C1983" s="110"/>
      <c r="D1983" s="110"/>
      <c r="E1983" s="79"/>
      <c r="F1983" s="79"/>
      <c r="G1983" s="79"/>
      <c r="I1983" s="113"/>
    </row>
    <row r="1984" spans="1:9" ht="12.75">
      <c r="A1984" s="16"/>
      <c r="B1984" s="110"/>
      <c r="C1984" s="110"/>
      <c r="D1984" s="110"/>
      <c r="E1984" s="79"/>
      <c r="F1984" s="79"/>
      <c r="G1984" s="79"/>
      <c r="I1984" s="113"/>
    </row>
    <row r="1985" spans="1:9" ht="12.75">
      <c r="A1985" s="16"/>
      <c r="B1985" s="110"/>
      <c r="C1985" s="110"/>
      <c r="D1985" s="110"/>
      <c r="E1985" s="79"/>
      <c r="F1985" s="79"/>
      <c r="G1985" s="79"/>
      <c r="I1985" s="113"/>
    </row>
    <row r="1986" spans="1:9" ht="12.75">
      <c r="A1986" s="16"/>
      <c r="B1986" s="110"/>
      <c r="C1986" s="110"/>
      <c r="D1986" s="110"/>
      <c r="E1986" s="79"/>
      <c r="F1986" s="79"/>
      <c r="G1986" s="79"/>
      <c r="I1986" s="113"/>
    </row>
    <row r="1987" spans="1:9" ht="12.75">
      <c r="A1987" s="16"/>
      <c r="B1987" s="110"/>
      <c r="C1987" s="110"/>
      <c r="D1987" s="110"/>
      <c r="E1987" s="79"/>
      <c r="F1987" s="79"/>
      <c r="G1987" s="79"/>
      <c r="I1987" s="113"/>
    </row>
    <row r="1988" spans="1:9" ht="12.75">
      <c r="A1988" s="16"/>
      <c r="B1988" s="110"/>
      <c r="C1988" s="110"/>
      <c r="D1988" s="110"/>
      <c r="E1988" s="79"/>
      <c r="F1988" s="79"/>
      <c r="G1988" s="79"/>
      <c r="I1988" s="113"/>
    </row>
    <row r="1989" spans="1:9" ht="12.75">
      <c r="A1989" s="16"/>
      <c r="B1989" s="110"/>
      <c r="C1989" s="110"/>
      <c r="D1989" s="110"/>
      <c r="E1989" s="79"/>
      <c r="F1989" s="79"/>
      <c r="G1989" s="79"/>
      <c r="I1989" s="113"/>
    </row>
    <row r="1990" spans="1:9" ht="12.75">
      <c r="A1990" s="16"/>
      <c r="B1990" s="110"/>
      <c r="C1990" s="110"/>
      <c r="D1990" s="110"/>
      <c r="E1990" s="79"/>
      <c r="F1990" s="79"/>
      <c r="G1990" s="79"/>
      <c r="I1990" s="113"/>
    </row>
    <row r="1991" spans="1:9" ht="12.75">
      <c r="A1991" s="16"/>
      <c r="B1991" s="110"/>
      <c r="C1991" s="110"/>
      <c r="D1991" s="110"/>
      <c r="E1991" s="79"/>
      <c r="F1991" s="79"/>
      <c r="G1991" s="79"/>
      <c r="I1991" s="113"/>
    </row>
    <row r="1992" spans="1:9" ht="12.75">
      <c r="A1992" s="16"/>
      <c r="B1992" s="110"/>
      <c r="C1992" s="110"/>
      <c r="D1992" s="110"/>
      <c r="E1992" s="79"/>
      <c r="F1992" s="79"/>
      <c r="G1992" s="79"/>
      <c r="I1992" s="113"/>
    </row>
    <row r="1993" spans="1:9" ht="12.75">
      <c r="A1993" s="16"/>
      <c r="B1993" s="110"/>
      <c r="C1993" s="110"/>
      <c r="D1993" s="110"/>
      <c r="E1993" s="79"/>
      <c r="F1993" s="79"/>
      <c r="G1993" s="79"/>
      <c r="I1993" s="113"/>
    </row>
    <row r="1994" spans="1:9" ht="12.75">
      <c r="A1994" s="16"/>
      <c r="B1994" s="110"/>
      <c r="C1994" s="110"/>
      <c r="D1994" s="110"/>
      <c r="E1994" s="79"/>
      <c r="F1994" s="79"/>
      <c r="G1994" s="79"/>
      <c r="I1994" s="113"/>
    </row>
    <row r="1995" spans="1:9" ht="12.75">
      <c r="A1995" s="16"/>
      <c r="B1995" s="110"/>
      <c r="C1995" s="110"/>
      <c r="D1995" s="110"/>
      <c r="E1995" s="79"/>
      <c r="F1995" s="79"/>
      <c r="G1995" s="79"/>
      <c r="I1995" s="113"/>
    </row>
    <row r="1996" spans="1:9" ht="12.75">
      <c r="A1996" s="16"/>
      <c r="B1996" s="110"/>
      <c r="C1996" s="110"/>
      <c r="D1996" s="110"/>
      <c r="E1996" s="79"/>
      <c r="F1996" s="79"/>
      <c r="G1996" s="79"/>
      <c r="I1996" s="113"/>
    </row>
    <row r="1997" spans="1:9" ht="12.75">
      <c r="A1997" s="16"/>
      <c r="B1997" s="110"/>
      <c r="C1997" s="110"/>
      <c r="D1997" s="110"/>
      <c r="E1997" s="79"/>
      <c r="F1997" s="79"/>
      <c r="G1997" s="79"/>
      <c r="I1997" s="113"/>
    </row>
    <row r="1998" spans="1:9" ht="12.75">
      <c r="A1998" s="16"/>
      <c r="B1998" s="110"/>
      <c r="C1998" s="110"/>
      <c r="D1998" s="110"/>
      <c r="E1998" s="79"/>
      <c r="F1998" s="79"/>
      <c r="G1998" s="79"/>
      <c r="I1998" s="113"/>
    </row>
    <row r="1999" spans="1:9" ht="12.75">
      <c r="A1999" s="16"/>
      <c r="B1999" s="110"/>
      <c r="C1999" s="110"/>
      <c r="D1999" s="110"/>
      <c r="E1999" s="79"/>
      <c r="F1999" s="79"/>
      <c r="G1999" s="79"/>
      <c r="I1999" s="113"/>
    </row>
    <row r="2000" spans="1:9" ht="12.75">
      <c r="A2000" s="16"/>
      <c r="B2000" s="110"/>
      <c r="C2000" s="110"/>
      <c r="D2000" s="110"/>
      <c r="E2000" s="79"/>
      <c r="F2000" s="79"/>
      <c r="G2000" s="79"/>
      <c r="I2000" s="113"/>
    </row>
    <row r="2001" spans="1:9" ht="12.75">
      <c r="A2001" s="16"/>
      <c r="B2001" s="110"/>
      <c r="C2001" s="110"/>
      <c r="D2001" s="110"/>
      <c r="E2001" s="79"/>
      <c r="F2001" s="79"/>
      <c r="G2001" s="79"/>
      <c r="I2001" s="113"/>
    </row>
    <row r="2002" spans="1:9" ht="12.75">
      <c r="A2002" s="16"/>
      <c r="B2002" s="110"/>
      <c r="C2002" s="110"/>
      <c r="D2002" s="110"/>
      <c r="E2002" s="79"/>
      <c r="F2002" s="79"/>
      <c r="G2002" s="79"/>
      <c r="I2002" s="113"/>
    </row>
    <row r="2003" spans="1:9" ht="12.75">
      <c r="A2003" s="16"/>
      <c r="B2003" s="110"/>
      <c r="C2003" s="110"/>
      <c r="D2003" s="110"/>
      <c r="E2003" s="79"/>
      <c r="F2003" s="79"/>
      <c r="G2003" s="79"/>
      <c r="I2003" s="113"/>
    </row>
    <row r="2004" spans="1:9" ht="12.75">
      <c r="A2004" s="16"/>
      <c r="B2004" s="110"/>
      <c r="C2004" s="110"/>
      <c r="D2004" s="110"/>
      <c r="E2004" s="79"/>
      <c r="F2004" s="79"/>
      <c r="G2004" s="79"/>
      <c r="I2004" s="113"/>
    </row>
    <row r="2005" spans="1:9" ht="12.75">
      <c r="A2005" s="16"/>
      <c r="B2005" s="110"/>
      <c r="C2005" s="110"/>
      <c r="D2005" s="110"/>
      <c r="E2005" s="79"/>
      <c r="F2005" s="79"/>
      <c r="G2005" s="79"/>
      <c r="I2005" s="113"/>
    </row>
    <row r="2006" spans="1:9" ht="12.75">
      <c r="A2006" s="16"/>
      <c r="B2006" s="110"/>
      <c r="C2006" s="110"/>
      <c r="D2006" s="110"/>
      <c r="E2006" s="79"/>
      <c r="F2006" s="79"/>
      <c r="G2006" s="79"/>
      <c r="I2006" s="113"/>
    </row>
    <row r="2007" spans="1:9" ht="12.75">
      <c r="A2007" s="16"/>
      <c r="B2007" s="110"/>
      <c r="C2007" s="110"/>
      <c r="D2007" s="110"/>
      <c r="E2007" s="79"/>
      <c r="F2007" s="79"/>
      <c r="G2007" s="79"/>
      <c r="I2007" s="113"/>
    </row>
    <row r="2008" spans="1:9" ht="12.75">
      <c r="A2008" s="16"/>
      <c r="B2008" s="110"/>
      <c r="C2008" s="110"/>
      <c r="D2008" s="110"/>
      <c r="E2008" s="79"/>
      <c r="F2008" s="79"/>
      <c r="G2008" s="79"/>
      <c r="I2008" s="113"/>
    </row>
    <row r="2009" spans="1:9" ht="12.75">
      <c r="A2009" s="16"/>
      <c r="B2009" s="110"/>
      <c r="C2009" s="110"/>
      <c r="D2009" s="110"/>
      <c r="E2009" s="79"/>
      <c r="F2009" s="79"/>
      <c r="G2009" s="79"/>
      <c r="I2009" s="113"/>
    </row>
    <row r="2010" spans="1:9" ht="12.75">
      <c r="A2010" s="16"/>
      <c r="B2010" s="110"/>
      <c r="C2010" s="110"/>
      <c r="D2010" s="110"/>
      <c r="E2010" s="79"/>
      <c r="F2010" s="79"/>
      <c r="G2010" s="79"/>
      <c r="I2010" s="113"/>
    </row>
    <row r="2011" spans="1:9" ht="12.75">
      <c r="A2011" s="16"/>
      <c r="B2011" s="110"/>
      <c r="C2011" s="110"/>
      <c r="D2011" s="110"/>
      <c r="E2011" s="79"/>
      <c r="F2011" s="79"/>
      <c r="G2011" s="79"/>
      <c r="I2011" s="113"/>
    </row>
    <row r="2012" spans="1:9" ht="12.75">
      <c r="A2012" s="16"/>
      <c r="B2012" s="110"/>
      <c r="C2012" s="110"/>
      <c r="D2012" s="110"/>
      <c r="E2012" s="79"/>
      <c r="F2012" s="79"/>
      <c r="G2012" s="79"/>
      <c r="I2012" s="113"/>
    </row>
    <row r="2013" spans="1:9" ht="12.75">
      <c r="A2013" s="16"/>
      <c r="B2013" s="110"/>
      <c r="C2013" s="110"/>
      <c r="D2013" s="110"/>
      <c r="E2013" s="79"/>
      <c r="F2013" s="79"/>
      <c r="G2013" s="79"/>
      <c r="I2013" s="113"/>
    </row>
    <row r="2014" spans="1:9" ht="12.75">
      <c r="A2014" s="16"/>
      <c r="B2014" s="110"/>
      <c r="C2014" s="110"/>
      <c r="D2014" s="110"/>
      <c r="E2014" s="79"/>
      <c r="F2014" s="79"/>
      <c r="G2014" s="79"/>
      <c r="I2014" s="113"/>
    </row>
    <row r="2015" spans="1:9" ht="12.75">
      <c r="A2015" s="16"/>
      <c r="B2015" s="110"/>
      <c r="C2015" s="110"/>
      <c r="D2015" s="110"/>
      <c r="E2015" s="79"/>
      <c r="F2015" s="79"/>
      <c r="G2015" s="79"/>
      <c r="I2015" s="113"/>
    </row>
    <row r="2016" spans="1:9" ht="12.75">
      <c r="A2016" s="16"/>
      <c r="B2016" s="110"/>
      <c r="C2016" s="110"/>
      <c r="D2016" s="110"/>
      <c r="E2016" s="79"/>
      <c r="F2016" s="79"/>
      <c r="G2016" s="79"/>
      <c r="I2016" s="113"/>
    </row>
    <row r="2017" spans="1:9" ht="12.75">
      <c r="A2017" s="16"/>
      <c r="B2017" s="110"/>
      <c r="C2017" s="110"/>
      <c r="D2017" s="110"/>
      <c r="E2017" s="79"/>
      <c r="F2017" s="79"/>
      <c r="G2017" s="79"/>
      <c r="I2017" s="113"/>
    </row>
    <row r="2018" spans="1:9" ht="12.75">
      <c r="A2018" s="16"/>
      <c r="B2018" s="110"/>
      <c r="C2018" s="110"/>
      <c r="D2018" s="110"/>
      <c r="E2018" s="79"/>
      <c r="F2018" s="79"/>
      <c r="G2018" s="79"/>
      <c r="I2018" s="113"/>
    </row>
    <row r="2019" spans="1:9" ht="12.75">
      <c r="A2019" s="16"/>
      <c r="B2019" s="110"/>
      <c r="C2019" s="110"/>
      <c r="D2019" s="110"/>
      <c r="E2019" s="79"/>
      <c r="F2019" s="79"/>
      <c r="G2019" s="79"/>
      <c r="I2019" s="113"/>
    </row>
    <row r="2020" spans="1:9" ht="12.75">
      <c r="A2020" s="16"/>
      <c r="B2020" s="110"/>
      <c r="C2020" s="110"/>
      <c r="D2020" s="110"/>
      <c r="E2020" s="79"/>
      <c r="F2020" s="79"/>
      <c r="G2020" s="79"/>
      <c r="I2020" s="113"/>
    </row>
    <row r="2021" spans="1:9" ht="12.75">
      <c r="A2021" s="16"/>
      <c r="B2021" s="110"/>
      <c r="C2021" s="110"/>
      <c r="D2021" s="110"/>
      <c r="E2021" s="79"/>
      <c r="F2021" s="79"/>
      <c r="G2021" s="79"/>
      <c r="I2021" s="113"/>
    </row>
    <row r="2022" spans="1:9" ht="12.75">
      <c r="A2022" s="16"/>
      <c r="B2022" s="110"/>
      <c r="C2022" s="110"/>
      <c r="D2022" s="110"/>
      <c r="E2022" s="79"/>
      <c r="F2022" s="79"/>
      <c r="G2022" s="79"/>
      <c r="I2022" s="113"/>
    </row>
    <row r="2023" spans="1:9" ht="12.75">
      <c r="A2023" s="16"/>
      <c r="B2023" s="110"/>
      <c r="C2023" s="110"/>
      <c r="D2023" s="110"/>
      <c r="E2023" s="79"/>
      <c r="F2023" s="79"/>
      <c r="G2023" s="79"/>
      <c r="I2023" s="113"/>
    </row>
    <row r="2024" spans="1:9" ht="12.75">
      <c r="A2024" s="16"/>
      <c r="B2024" s="110"/>
      <c r="C2024" s="110"/>
      <c r="D2024" s="110"/>
      <c r="E2024" s="79"/>
      <c r="F2024" s="79"/>
      <c r="G2024" s="79"/>
      <c r="I2024" s="113"/>
    </row>
    <row r="2025" spans="1:9" ht="12.75">
      <c r="A2025" s="16"/>
      <c r="B2025" s="110"/>
      <c r="C2025" s="110"/>
      <c r="D2025" s="110"/>
      <c r="E2025" s="79"/>
      <c r="F2025" s="79"/>
      <c r="G2025" s="79"/>
      <c r="I2025" s="113"/>
    </row>
    <row r="2026" spans="1:9" ht="12.75">
      <c r="A2026" s="16"/>
      <c r="B2026" s="110"/>
      <c r="C2026" s="110"/>
      <c r="D2026" s="110"/>
      <c r="E2026" s="79"/>
      <c r="F2026" s="79"/>
      <c r="G2026" s="79"/>
      <c r="I2026" s="113"/>
    </row>
    <row r="2027" spans="1:9" ht="12.75">
      <c r="A2027" s="16"/>
      <c r="B2027" s="110"/>
      <c r="C2027" s="110"/>
      <c r="D2027" s="110"/>
      <c r="E2027" s="79"/>
      <c r="F2027" s="79"/>
      <c r="G2027" s="79"/>
      <c r="I2027" s="113"/>
    </row>
    <row r="2028" spans="1:9" ht="12.75">
      <c r="A2028" s="16"/>
      <c r="B2028" s="110"/>
      <c r="C2028" s="110"/>
      <c r="D2028" s="110"/>
      <c r="E2028" s="79"/>
      <c r="F2028" s="79"/>
      <c r="G2028" s="79"/>
      <c r="I2028" s="113"/>
    </row>
    <row r="2029" spans="1:9" ht="12.75">
      <c r="A2029" s="16"/>
      <c r="B2029" s="110"/>
      <c r="C2029" s="110"/>
      <c r="D2029" s="110"/>
      <c r="E2029" s="79"/>
      <c r="F2029" s="79"/>
      <c r="G2029" s="79"/>
      <c r="I2029" s="113"/>
    </row>
    <row r="2030" spans="1:9" ht="12.75">
      <c r="A2030" s="16"/>
      <c r="B2030" s="110"/>
      <c r="C2030" s="110"/>
      <c r="D2030" s="110"/>
      <c r="E2030" s="79"/>
      <c r="F2030" s="79"/>
      <c r="G2030" s="79"/>
      <c r="I2030" s="113"/>
    </row>
    <row r="2031" spans="1:9" ht="12.75">
      <c r="A2031" s="16"/>
      <c r="B2031" s="110"/>
      <c r="C2031" s="110"/>
      <c r="D2031" s="110"/>
      <c r="E2031" s="79"/>
      <c r="F2031" s="79"/>
      <c r="G2031" s="79"/>
      <c r="I2031" s="113"/>
    </row>
    <row r="2032" spans="1:9" ht="12.75">
      <c r="A2032" s="16"/>
      <c r="B2032" s="110"/>
      <c r="C2032" s="110"/>
      <c r="D2032" s="110"/>
      <c r="E2032" s="79"/>
      <c r="F2032" s="79"/>
      <c r="G2032" s="79"/>
      <c r="I2032" s="113"/>
    </row>
    <row r="2033" spans="1:9" ht="12.75">
      <c r="A2033" s="16"/>
      <c r="B2033" s="110"/>
      <c r="C2033" s="110"/>
      <c r="D2033" s="110"/>
      <c r="E2033" s="79"/>
      <c r="F2033" s="79"/>
      <c r="G2033" s="79"/>
      <c r="I2033" s="113"/>
    </row>
    <row r="2034" spans="1:9" ht="12.75">
      <c r="A2034" s="16"/>
      <c r="B2034" s="110"/>
      <c r="C2034" s="110"/>
      <c r="D2034" s="110"/>
      <c r="E2034" s="79"/>
      <c r="F2034" s="79"/>
      <c r="G2034" s="79"/>
      <c r="I2034" s="113"/>
    </row>
    <row r="2035" spans="1:9" ht="12.75">
      <c r="A2035" s="16"/>
      <c r="B2035" s="110"/>
      <c r="C2035" s="110"/>
      <c r="D2035" s="110"/>
      <c r="E2035" s="79"/>
      <c r="F2035" s="79"/>
      <c r="G2035" s="79"/>
      <c r="I2035" s="113"/>
    </row>
    <row r="2036" spans="1:9" ht="12.75">
      <c r="A2036" s="16"/>
      <c r="B2036" s="110"/>
      <c r="C2036" s="110"/>
      <c r="D2036" s="110"/>
      <c r="E2036" s="79"/>
      <c r="F2036" s="79"/>
      <c r="G2036" s="79"/>
      <c r="I2036" s="113"/>
    </row>
    <row r="2037" spans="1:9" ht="12.75">
      <c r="A2037" s="16"/>
      <c r="B2037" s="110"/>
      <c r="C2037" s="110"/>
      <c r="D2037" s="110"/>
      <c r="E2037" s="79"/>
      <c r="F2037" s="79"/>
      <c r="G2037" s="79"/>
      <c r="I2037" s="113"/>
    </row>
    <row r="2038" spans="1:9" ht="12.75">
      <c r="A2038" s="16"/>
      <c r="B2038" s="110"/>
      <c r="C2038" s="110"/>
      <c r="D2038" s="110"/>
      <c r="E2038" s="79"/>
      <c r="F2038" s="79"/>
      <c r="G2038" s="79"/>
      <c r="I2038" s="113"/>
    </row>
    <row r="2039" spans="1:9" ht="12.75">
      <c r="A2039" s="16"/>
      <c r="B2039" s="110"/>
      <c r="C2039" s="110"/>
      <c r="D2039" s="110"/>
      <c r="E2039" s="79"/>
      <c r="F2039" s="79"/>
      <c r="G2039" s="79"/>
      <c r="I2039" s="113"/>
    </row>
    <row r="2040" spans="1:9" ht="12.75">
      <c r="A2040" s="16"/>
      <c r="B2040" s="110"/>
      <c r="C2040" s="110"/>
      <c r="D2040" s="110"/>
      <c r="E2040" s="79"/>
      <c r="F2040" s="79"/>
      <c r="G2040" s="79"/>
      <c r="I2040" s="113"/>
    </row>
    <row r="2041" spans="1:9" ht="12.75">
      <c r="A2041" s="16"/>
      <c r="B2041" s="110"/>
      <c r="C2041" s="110"/>
      <c r="D2041" s="110"/>
      <c r="E2041" s="79"/>
      <c r="F2041" s="79"/>
      <c r="G2041" s="79"/>
      <c r="I2041" s="113"/>
    </row>
    <row r="2042" spans="1:9" ht="12.75">
      <c r="A2042" s="16"/>
      <c r="B2042" s="110"/>
      <c r="C2042" s="110"/>
      <c r="D2042" s="110"/>
      <c r="E2042" s="79"/>
      <c r="F2042" s="79"/>
      <c r="G2042" s="79"/>
      <c r="I2042" s="113"/>
    </row>
    <row r="2043" spans="1:9" ht="12.75">
      <c r="A2043" s="16"/>
      <c r="B2043" s="110"/>
      <c r="C2043" s="110"/>
      <c r="D2043" s="110"/>
      <c r="E2043" s="79"/>
      <c r="F2043" s="79"/>
      <c r="G2043" s="79"/>
      <c r="I2043" s="113"/>
    </row>
    <row r="2044" spans="1:9" ht="12.75">
      <c r="A2044" s="16"/>
      <c r="B2044" s="110"/>
      <c r="C2044" s="110"/>
      <c r="D2044" s="110"/>
      <c r="E2044" s="79"/>
      <c r="F2044" s="79"/>
      <c r="G2044" s="79"/>
      <c r="I2044" s="113"/>
    </row>
    <row r="2045" spans="1:9" ht="12.75">
      <c r="A2045" s="16"/>
      <c r="B2045" s="110"/>
      <c r="C2045" s="110"/>
      <c r="D2045" s="110"/>
      <c r="E2045" s="79"/>
      <c r="F2045" s="79"/>
      <c r="G2045" s="79"/>
      <c r="I2045" s="113"/>
    </row>
    <row r="2046" spans="1:9" ht="12.75">
      <c r="A2046" s="16"/>
      <c r="B2046" s="110"/>
      <c r="C2046" s="110"/>
      <c r="D2046" s="110"/>
      <c r="E2046" s="79"/>
      <c r="F2046" s="79"/>
      <c r="G2046" s="79"/>
      <c r="I2046" s="113"/>
    </row>
    <row r="2047" spans="1:9" ht="12.75">
      <c r="A2047" s="16"/>
      <c r="B2047" s="110"/>
      <c r="C2047" s="110"/>
      <c r="D2047" s="110"/>
      <c r="E2047" s="79"/>
      <c r="F2047" s="79"/>
      <c r="G2047" s="79"/>
      <c r="I2047" s="113"/>
    </row>
    <row r="2048" spans="1:9" ht="12.75">
      <c r="A2048" s="16"/>
      <c r="B2048" s="110"/>
      <c r="C2048" s="110"/>
      <c r="D2048" s="110"/>
      <c r="E2048" s="79"/>
      <c r="F2048" s="79"/>
      <c r="G2048" s="79"/>
      <c r="I2048" s="113"/>
    </row>
    <row r="2049" spans="1:9" ht="12.75">
      <c r="A2049" s="16"/>
      <c r="B2049" s="110"/>
      <c r="C2049" s="110"/>
      <c r="D2049" s="110"/>
      <c r="E2049" s="79"/>
      <c r="F2049" s="79"/>
      <c r="G2049" s="79"/>
      <c r="I2049" s="113"/>
    </row>
    <row r="2050" spans="1:9" ht="12.75">
      <c r="A2050" s="16"/>
      <c r="B2050" s="110"/>
      <c r="C2050" s="110"/>
      <c r="D2050" s="110"/>
      <c r="E2050" s="79"/>
      <c r="F2050" s="79"/>
      <c r="G2050" s="79"/>
      <c r="I2050" s="113"/>
    </row>
    <row r="2051" spans="1:9" ht="12.75">
      <c r="A2051" s="16"/>
      <c r="B2051" s="110"/>
      <c r="C2051" s="110"/>
      <c r="D2051" s="110"/>
      <c r="E2051" s="79"/>
      <c r="F2051" s="79"/>
      <c r="G2051" s="79"/>
      <c r="I2051" s="113"/>
    </row>
    <row r="2052" spans="1:9" ht="12.75">
      <c r="A2052" s="16"/>
      <c r="B2052" s="110"/>
      <c r="C2052" s="110"/>
      <c r="D2052" s="110"/>
      <c r="E2052" s="79"/>
      <c r="F2052" s="79"/>
      <c r="G2052" s="79"/>
      <c r="I2052" s="113"/>
    </row>
    <row r="2053" spans="1:9" ht="12.75">
      <c r="A2053" s="16"/>
      <c r="B2053" s="110"/>
      <c r="C2053" s="110"/>
      <c r="D2053" s="110"/>
      <c r="E2053" s="79"/>
      <c r="F2053" s="79"/>
      <c r="G2053" s="79"/>
      <c r="I2053" s="113"/>
    </row>
    <row r="2054" spans="1:9" ht="12.75">
      <c r="A2054" s="16"/>
      <c r="B2054" s="110"/>
      <c r="C2054" s="110"/>
      <c r="D2054" s="110"/>
      <c r="E2054" s="79"/>
      <c r="F2054" s="79"/>
      <c r="G2054" s="79"/>
      <c r="I2054" s="113"/>
    </row>
    <row r="2055" spans="1:9" ht="12.75">
      <c r="A2055" s="16"/>
      <c r="B2055" s="110"/>
      <c r="C2055" s="110"/>
      <c r="D2055" s="110"/>
      <c r="E2055" s="79"/>
      <c r="F2055" s="79"/>
      <c r="G2055" s="79"/>
      <c r="I2055" s="113"/>
    </row>
    <row r="2056" spans="1:9" ht="12.75">
      <c r="A2056" s="16"/>
      <c r="B2056" s="110"/>
      <c r="C2056" s="110"/>
      <c r="D2056" s="110"/>
      <c r="E2056" s="79"/>
      <c r="F2056" s="79"/>
      <c r="G2056" s="79"/>
      <c r="I2056" s="113"/>
    </row>
    <row r="2057" spans="1:9" ht="12.75">
      <c r="A2057" s="16"/>
      <c r="B2057" s="110"/>
      <c r="C2057" s="110"/>
      <c r="D2057" s="110"/>
      <c r="E2057" s="79"/>
      <c r="F2057" s="79"/>
      <c r="G2057" s="79"/>
      <c r="I2057" s="113"/>
    </row>
    <row r="2058" spans="1:9" ht="12.75">
      <c r="A2058" s="16"/>
      <c r="B2058" s="110"/>
      <c r="C2058" s="110"/>
      <c r="D2058" s="110"/>
      <c r="E2058" s="79"/>
      <c r="F2058" s="79"/>
      <c r="G2058" s="79"/>
      <c r="I2058" s="113"/>
    </row>
    <row r="2059" spans="1:9" ht="12.75">
      <c r="A2059" s="16"/>
      <c r="B2059" s="110"/>
      <c r="C2059" s="110"/>
      <c r="D2059" s="110"/>
      <c r="E2059" s="79"/>
      <c r="F2059" s="79"/>
      <c r="G2059" s="79"/>
      <c r="I2059" s="113"/>
    </row>
    <row r="2060" spans="1:9" ht="12.75">
      <c r="A2060" s="16"/>
      <c r="B2060" s="110"/>
      <c r="C2060" s="110"/>
      <c r="D2060" s="110"/>
      <c r="E2060" s="79"/>
      <c r="F2060" s="79"/>
      <c r="G2060" s="79"/>
      <c r="I2060" s="113"/>
    </row>
    <row r="2061" spans="1:9" ht="12.75">
      <c r="A2061" s="16"/>
      <c r="B2061" s="110"/>
      <c r="C2061" s="110"/>
      <c r="D2061" s="110"/>
      <c r="E2061" s="79"/>
      <c r="F2061" s="79"/>
      <c r="G2061" s="79"/>
      <c r="I2061" s="113"/>
    </row>
    <row r="2062" spans="1:9" ht="12.75">
      <c r="A2062" s="16"/>
      <c r="B2062" s="110"/>
      <c r="C2062" s="110"/>
      <c r="D2062" s="110"/>
      <c r="E2062" s="79"/>
      <c r="F2062" s="79"/>
      <c r="G2062" s="79"/>
      <c r="I2062" s="113"/>
    </row>
    <row r="2063" spans="1:9" ht="12.75">
      <c r="A2063" s="16"/>
      <c r="B2063" s="110"/>
      <c r="C2063" s="110"/>
      <c r="D2063" s="110"/>
      <c r="E2063" s="79"/>
      <c r="F2063" s="79"/>
      <c r="G2063" s="79"/>
      <c r="I2063" s="113"/>
    </row>
    <row r="2064" spans="1:9" ht="12.75">
      <c r="A2064" s="16"/>
      <c r="B2064" s="110"/>
      <c r="C2064" s="110"/>
      <c r="D2064" s="110"/>
      <c r="E2064" s="79"/>
      <c r="F2064" s="79"/>
      <c r="G2064" s="79"/>
      <c r="I2064" s="113"/>
    </row>
    <row r="2065" spans="1:9" ht="12.75">
      <c r="A2065" s="16"/>
      <c r="B2065" s="110"/>
      <c r="C2065" s="110"/>
      <c r="D2065" s="110"/>
      <c r="E2065" s="79"/>
      <c r="F2065" s="79"/>
      <c r="G2065" s="79"/>
      <c r="I2065" s="113"/>
    </row>
    <row r="2066" spans="1:9" ht="12.75">
      <c r="A2066" s="16"/>
      <c r="B2066" s="110"/>
      <c r="C2066" s="110"/>
      <c r="D2066" s="110"/>
      <c r="E2066" s="79"/>
      <c r="F2066" s="79"/>
      <c r="G2066" s="79"/>
      <c r="I2066" s="113"/>
    </row>
    <row r="2067" spans="1:9" ht="12.75">
      <c r="A2067" s="16"/>
      <c r="B2067" s="110"/>
      <c r="C2067" s="110"/>
      <c r="D2067" s="110"/>
      <c r="E2067" s="79"/>
      <c r="F2067" s="79"/>
      <c r="G2067" s="79"/>
      <c r="I2067" s="113"/>
    </row>
    <row r="2068" spans="1:9" ht="12.75">
      <c r="A2068" s="16"/>
      <c r="B2068" s="110"/>
      <c r="C2068" s="110"/>
      <c r="D2068" s="110"/>
      <c r="E2068" s="79"/>
      <c r="F2068" s="79"/>
      <c r="G2068" s="79"/>
      <c r="I2068" s="113"/>
    </row>
    <row r="2069" spans="1:9" ht="12.75">
      <c r="A2069" s="16"/>
      <c r="B2069" s="110"/>
      <c r="C2069" s="110"/>
      <c r="D2069" s="110"/>
      <c r="E2069" s="79"/>
      <c r="F2069" s="79"/>
      <c r="G2069" s="79"/>
      <c r="I2069" s="113"/>
    </row>
    <row r="2070" spans="1:9" ht="12.75">
      <c r="A2070" s="16"/>
      <c r="B2070" s="110"/>
      <c r="C2070" s="110"/>
      <c r="D2070" s="110"/>
      <c r="E2070" s="79"/>
      <c r="F2070" s="79"/>
      <c r="G2070" s="79"/>
      <c r="I2070" s="113"/>
    </row>
    <row r="2071" spans="1:9" ht="12.75">
      <c r="A2071" s="16"/>
      <c r="B2071" s="110"/>
      <c r="C2071" s="110"/>
      <c r="D2071" s="110"/>
      <c r="E2071" s="79"/>
      <c r="F2071" s="79"/>
      <c r="G2071" s="79"/>
      <c r="I2071" s="113"/>
    </row>
    <row r="2072" spans="1:9" ht="12.75">
      <c r="A2072" s="16"/>
      <c r="B2072" s="110"/>
      <c r="C2072" s="110"/>
      <c r="D2072" s="110"/>
      <c r="E2072" s="79"/>
      <c r="F2072" s="79"/>
      <c r="G2072" s="79"/>
      <c r="I2072" s="113"/>
    </row>
    <row r="2073" spans="1:9" ht="12.75">
      <c r="A2073" s="16"/>
      <c r="B2073" s="110"/>
      <c r="C2073" s="110"/>
      <c r="D2073" s="110"/>
      <c r="E2073" s="79"/>
      <c r="F2073" s="79"/>
      <c r="G2073" s="79"/>
      <c r="I2073" s="113"/>
    </row>
    <row r="2074" spans="1:9" ht="12.75">
      <c r="A2074" s="16"/>
      <c r="B2074" s="110"/>
      <c r="C2074" s="110"/>
      <c r="D2074" s="110"/>
      <c r="E2074" s="79"/>
      <c r="F2074" s="79"/>
      <c r="G2074" s="79"/>
      <c r="I2074" s="113"/>
    </row>
    <row r="2075" spans="1:9" ht="12.75">
      <c r="A2075" s="16"/>
      <c r="B2075" s="110"/>
      <c r="C2075" s="110"/>
      <c r="D2075" s="110"/>
      <c r="E2075" s="79"/>
      <c r="F2075" s="79"/>
      <c r="G2075" s="79"/>
      <c r="I2075" s="113"/>
    </row>
    <row r="2076" spans="1:9" ht="12.75">
      <c r="A2076" s="16"/>
      <c r="B2076" s="110"/>
      <c r="C2076" s="110"/>
      <c r="D2076" s="110"/>
      <c r="E2076" s="79"/>
      <c r="F2076" s="79"/>
      <c r="G2076" s="79"/>
      <c r="I2076" s="113"/>
    </row>
    <row r="2077" spans="1:9" ht="12.75">
      <c r="A2077" s="16"/>
      <c r="B2077" s="110"/>
      <c r="C2077" s="110"/>
      <c r="D2077" s="110"/>
      <c r="E2077" s="79"/>
      <c r="F2077" s="79"/>
      <c r="G2077" s="79"/>
      <c r="I2077" s="113"/>
    </row>
    <row r="2078" spans="1:9" ht="12.75">
      <c r="A2078" s="16"/>
      <c r="B2078" s="110"/>
      <c r="C2078" s="110"/>
      <c r="D2078" s="110"/>
      <c r="E2078" s="79"/>
      <c r="F2078" s="79"/>
      <c r="G2078" s="79"/>
      <c r="I2078" s="113"/>
    </row>
    <row r="2079" spans="1:9" ht="12.75">
      <c r="A2079" s="16"/>
      <c r="B2079" s="110"/>
      <c r="C2079" s="110"/>
      <c r="D2079" s="110"/>
      <c r="E2079" s="79"/>
      <c r="F2079" s="79"/>
      <c r="G2079" s="79"/>
      <c r="I2079" s="113"/>
    </row>
    <row r="2080" spans="1:9" ht="12.75">
      <c r="A2080" s="16"/>
      <c r="B2080" s="110"/>
      <c r="C2080" s="110"/>
      <c r="D2080" s="110"/>
      <c r="E2080" s="79"/>
      <c r="F2080" s="79"/>
      <c r="G2080" s="79"/>
      <c r="I2080" s="113"/>
    </row>
    <row r="2081" spans="1:9" ht="12.75">
      <c r="A2081" s="16"/>
      <c r="B2081" s="110"/>
      <c r="C2081" s="110"/>
      <c r="D2081" s="110"/>
      <c r="E2081" s="79"/>
      <c r="F2081" s="79"/>
      <c r="G2081" s="79"/>
      <c r="I2081" s="113"/>
    </row>
    <row r="2082" spans="1:9" ht="12.75">
      <c r="A2082" s="16"/>
      <c r="B2082" s="110"/>
      <c r="C2082" s="110"/>
      <c r="D2082" s="110"/>
      <c r="E2082" s="79"/>
      <c r="F2082" s="79"/>
      <c r="G2082" s="79"/>
      <c r="I2082" s="113"/>
    </row>
    <row r="2083" spans="1:9" ht="12.75">
      <c r="A2083" s="16"/>
      <c r="B2083" s="110"/>
      <c r="C2083" s="110"/>
      <c r="D2083" s="110"/>
      <c r="E2083" s="79"/>
      <c r="F2083" s="79"/>
      <c r="G2083" s="79"/>
      <c r="I2083" s="113"/>
    </row>
    <row r="2084" spans="1:9" ht="12.75">
      <c r="A2084" s="16"/>
      <c r="B2084" s="110"/>
      <c r="C2084" s="110"/>
      <c r="D2084" s="110"/>
      <c r="E2084" s="79"/>
      <c r="F2084" s="79"/>
      <c r="G2084" s="79"/>
      <c r="I2084" s="113"/>
    </row>
    <row r="2085" spans="1:9" ht="12.75">
      <c r="A2085" s="16"/>
      <c r="B2085" s="110"/>
      <c r="C2085" s="110"/>
      <c r="D2085" s="110"/>
      <c r="E2085" s="79"/>
      <c r="F2085" s="79"/>
      <c r="G2085" s="79"/>
      <c r="I2085" s="113"/>
    </row>
    <row r="2086" spans="1:9" ht="12.75">
      <c r="A2086" s="16"/>
      <c r="B2086" s="110"/>
      <c r="C2086" s="110"/>
      <c r="D2086" s="110"/>
      <c r="E2086" s="79"/>
      <c r="F2086" s="79"/>
      <c r="G2086" s="79"/>
      <c r="I2086" s="113"/>
    </row>
    <row r="2087" spans="1:9" ht="12.75">
      <c r="A2087" s="16"/>
      <c r="B2087" s="110"/>
      <c r="C2087" s="110"/>
      <c r="D2087" s="110"/>
      <c r="E2087" s="79"/>
      <c r="F2087" s="79"/>
      <c r="G2087" s="79"/>
      <c r="I2087" s="113"/>
    </row>
    <row r="2088" spans="1:9" ht="12.75">
      <c r="A2088" s="16"/>
      <c r="B2088" s="110"/>
      <c r="C2088" s="110"/>
      <c r="D2088" s="110"/>
      <c r="E2088" s="79"/>
      <c r="F2088" s="79"/>
      <c r="G2088" s="79"/>
      <c r="I2088" s="113"/>
    </row>
    <row r="2089" spans="1:9" ht="12.75">
      <c r="A2089" s="16"/>
      <c r="B2089" s="110"/>
      <c r="C2089" s="110"/>
      <c r="D2089" s="110"/>
      <c r="E2089" s="79"/>
      <c r="F2089" s="79"/>
      <c r="G2089" s="79"/>
      <c r="I2089" s="113"/>
    </row>
    <row r="2090" spans="1:9" ht="12.75">
      <c r="A2090" s="16"/>
      <c r="B2090" s="110"/>
      <c r="C2090" s="110"/>
      <c r="D2090" s="110"/>
      <c r="E2090" s="79"/>
      <c r="F2090" s="79"/>
      <c r="G2090" s="79"/>
      <c r="I2090" s="113"/>
    </row>
    <row r="2091" spans="1:9" ht="12.75">
      <c r="A2091" s="16"/>
      <c r="B2091" s="110"/>
      <c r="C2091" s="110"/>
      <c r="D2091" s="110"/>
      <c r="E2091" s="79"/>
      <c r="F2091" s="79"/>
      <c r="G2091" s="79"/>
      <c r="I2091" s="113"/>
    </row>
    <row r="2092" spans="1:9" ht="12.75">
      <c r="A2092" s="16"/>
      <c r="B2092" s="110"/>
      <c r="C2092" s="110"/>
      <c r="D2092" s="110"/>
      <c r="E2092" s="79"/>
      <c r="F2092" s="79"/>
      <c r="G2092" s="79"/>
      <c r="I2092" s="113"/>
    </row>
    <row r="2093" spans="1:9" ht="12.75">
      <c r="A2093" s="16"/>
      <c r="B2093" s="110"/>
      <c r="C2093" s="110"/>
      <c r="D2093" s="110"/>
      <c r="E2093" s="79"/>
      <c r="F2093" s="79"/>
      <c r="G2093" s="79"/>
      <c r="I2093" s="113"/>
    </row>
    <row r="2094" spans="1:9" ht="12.75">
      <c r="A2094" s="16"/>
      <c r="B2094" s="110"/>
      <c r="C2094" s="110"/>
      <c r="D2094" s="110"/>
      <c r="E2094" s="79"/>
      <c r="F2094" s="79"/>
      <c r="G2094" s="79"/>
      <c r="I2094" s="113"/>
    </row>
    <row r="2095" spans="1:9" ht="12.75">
      <c r="A2095" s="16"/>
      <c r="B2095" s="110"/>
      <c r="C2095" s="110"/>
      <c r="D2095" s="110"/>
      <c r="E2095" s="79"/>
      <c r="F2095" s="79"/>
      <c r="G2095" s="79"/>
      <c r="I2095" s="113"/>
    </row>
    <row r="2096" spans="1:9" ht="12.75">
      <c r="A2096" s="16"/>
      <c r="B2096" s="110"/>
      <c r="C2096" s="110"/>
      <c r="D2096" s="110"/>
      <c r="E2096" s="79"/>
      <c r="F2096" s="79"/>
      <c r="G2096" s="79"/>
      <c r="I2096" s="113"/>
    </row>
    <row r="2097" spans="1:9" ht="12.75">
      <c r="A2097" s="16"/>
      <c r="B2097" s="110"/>
      <c r="C2097" s="110"/>
      <c r="D2097" s="110"/>
      <c r="E2097" s="79"/>
      <c r="F2097" s="79"/>
      <c r="G2097" s="79"/>
      <c r="I2097" s="113"/>
    </row>
    <row r="2098" spans="1:9" ht="12.75">
      <c r="A2098" s="16"/>
      <c r="B2098" s="110"/>
      <c r="C2098" s="110"/>
      <c r="D2098" s="110"/>
      <c r="E2098" s="79"/>
      <c r="F2098" s="79"/>
      <c r="G2098" s="79"/>
      <c r="I2098" s="113"/>
    </row>
    <row r="2099" spans="1:9" ht="12.75">
      <c r="A2099" s="16"/>
      <c r="B2099" s="110"/>
      <c r="C2099" s="110"/>
      <c r="D2099" s="110"/>
      <c r="E2099" s="79"/>
      <c r="F2099" s="79"/>
      <c r="G2099" s="79"/>
      <c r="I2099" s="113"/>
    </row>
    <row r="2100" spans="1:9" ht="12.75">
      <c r="A2100" s="16"/>
      <c r="B2100" s="110"/>
      <c r="C2100" s="110"/>
      <c r="D2100" s="110"/>
      <c r="E2100" s="79"/>
      <c r="F2100" s="79"/>
      <c r="G2100" s="79"/>
      <c r="I2100" s="113"/>
    </row>
    <row r="2101" spans="1:9" ht="12.75">
      <c r="A2101" s="16"/>
      <c r="B2101" s="110"/>
      <c r="C2101" s="110"/>
      <c r="D2101" s="110"/>
      <c r="E2101" s="79"/>
      <c r="F2101" s="79"/>
      <c r="G2101" s="79"/>
      <c r="I2101" s="113"/>
    </row>
    <row r="2102" spans="1:9" ht="12.75">
      <c r="A2102" s="16"/>
      <c r="B2102" s="110"/>
      <c r="C2102" s="110"/>
      <c r="D2102" s="110"/>
      <c r="E2102" s="79"/>
      <c r="F2102" s="79"/>
      <c r="G2102" s="79"/>
      <c r="I2102" s="113"/>
    </row>
    <row r="2103" spans="1:9" ht="12.75">
      <c r="A2103" s="16"/>
      <c r="B2103" s="110"/>
      <c r="C2103" s="110"/>
      <c r="D2103" s="110"/>
      <c r="E2103" s="79"/>
      <c r="F2103" s="79"/>
      <c r="G2103" s="79"/>
      <c r="I2103" s="113"/>
    </row>
    <row r="2104" spans="1:9" ht="12.75">
      <c r="A2104" s="16"/>
      <c r="B2104" s="110"/>
      <c r="C2104" s="110"/>
      <c r="D2104" s="110"/>
      <c r="E2104" s="79"/>
      <c r="F2104" s="79"/>
      <c r="G2104" s="79"/>
      <c r="I2104" s="113"/>
    </row>
    <row r="2105" spans="1:9" ht="12.75">
      <c r="A2105" s="16"/>
      <c r="B2105" s="110"/>
      <c r="C2105" s="110"/>
      <c r="D2105" s="110"/>
      <c r="E2105" s="79"/>
      <c r="F2105" s="79"/>
      <c r="G2105" s="79"/>
      <c r="I2105" s="113"/>
    </row>
    <row r="2106" spans="1:9" ht="12.75">
      <c r="A2106" s="16"/>
      <c r="B2106" s="110"/>
      <c r="C2106" s="110"/>
      <c r="D2106" s="110"/>
      <c r="E2106" s="79"/>
      <c r="F2106" s="79"/>
      <c r="G2106" s="79"/>
      <c r="I2106" s="113"/>
    </row>
    <row r="2107" spans="1:9" ht="12.75">
      <c r="A2107" s="16"/>
      <c r="B2107" s="110"/>
      <c r="C2107" s="110"/>
      <c r="D2107" s="110"/>
      <c r="E2107" s="79"/>
      <c r="F2107" s="79"/>
      <c r="G2107" s="79"/>
      <c r="I2107" s="113"/>
    </row>
    <row r="2108" spans="1:9" ht="12.75">
      <c r="A2108" s="16"/>
      <c r="B2108" s="110"/>
      <c r="C2108" s="110"/>
      <c r="D2108" s="110"/>
      <c r="E2108" s="79"/>
      <c r="F2108" s="79"/>
      <c r="G2108" s="79"/>
      <c r="I2108" s="113"/>
    </row>
    <row r="2109" spans="1:9" ht="12.75">
      <c r="A2109" s="16"/>
      <c r="B2109" s="110"/>
      <c r="C2109" s="110"/>
      <c r="D2109" s="110"/>
      <c r="E2109" s="79"/>
      <c r="F2109" s="79"/>
      <c r="G2109" s="79"/>
      <c r="I2109" s="113"/>
    </row>
    <row r="2110" spans="1:9" ht="12.75">
      <c r="A2110" s="16"/>
      <c r="B2110" s="110"/>
      <c r="C2110" s="110"/>
      <c r="D2110" s="110"/>
      <c r="E2110" s="79"/>
      <c r="F2110" s="79"/>
      <c r="G2110" s="79"/>
      <c r="I2110" s="113"/>
    </row>
    <row r="2111" spans="1:9" ht="12.75">
      <c r="A2111" s="16"/>
      <c r="B2111" s="110"/>
      <c r="C2111" s="110"/>
      <c r="D2111" s="110"/>
      <c r="E2111" s="79"/>
      <c r="F2111" s="79"/>
      <c r="G2111" s="79"/>
      <c r="I2111" s="113"/>
    </row>
    <row r="2112" spans="1:9" ht="12.75">
      <c r="A2112" s="16"/>
      <c r="B2112" s="110"/>
      <c r="C2112" s="110"/>
      <c r="D2112" s="110"/>
      <c r="E2112" s="79"/>
      <c r="F2112" s="79"/>
      <c r="G2112" s="79"/>
      <c r="I2112" s="113"/>
    </row>
    <row r="2113" spans="1:9" ht="12.75">
      <c r="A2113" s="16"/>
      <c r="B2113" s="110"/>
      <c r="C2113" s="110"/>
      <c r="D2113" s="110"/>
      <c r="E2113" s="79"/>
      <c r="F2113" s="79"/>
      <c r="G2113" s="79"/>
      <c r="I2113" s="113"/>
    </row>
    <row r="2114" spans="1:9" ht="12.75">
      <c r="A2114" s="16"/>
      <c r="B2114" s="110"/>
      <c r="C2114" s="110"/>
      <c r="D2114" s="110"/>
      <c r="E2114" s="79"/>
      <c r="F2114" s="79"/>
      <c r="G2114" s="79"/>
      <c r="I2114" s="113"/>
    </row>
    <row r="2115" spans="1:9" ht="12.75">
      <c r="A2115" s="16"/>
      <c r="B2115" s="110"/>
      <c r="C2115" s="110"/>
      <c r="D2115" s="110"/>
      <c r="E2115" s="79"/>
      <c r="F2115" s="79"/>
      <c r="G2115" s="79"/>
      <c r="I2115" s="113"/>
    </row>
    <row r="2116" spans="1:9" ht="12.75">
      <c r="A2116" s="16"/>
      <c r="B2116" s="110"/>
      <c r="C2116" s="110"/>
      <c r="D2116" s="110"/>
      <c r="E2116" s="79"/>
      <c r="F2116" s="79"/>
      <c r="G2116" s="79"/>
      <c r="I2116" s="113"/>
    </row>
    <row r="2117" spans="1:9" ht="12.75">
      <c r="A2117" s="16"/>
      <c r="B2117" s="110"/>
      <c r="C2117" s="110"/>
      <c r="D2117" s="110"/>
      <c r="E2117" s="79"/>
      <c r="F2117" s="79"/>
      <c r="G2117" s="79"/>
      <c r="I2117" s="113"/>
    </row>
    <row r="2118" spans="1:9" ht="12.75">
      <c r="A2118" s="16"/>
      <c r="B2118" s="110"/>
      <c r="C2118" s="110"/>
      <c r="D2118" s="110"/>
      <c r="E2118" s="79"/>
      <c r="F2118" s="79"/>
      <c r="G2118" s="79"/>
      <c r="I2118" s="113"/>
    </row>
    <row r="2119" spans="1:9" ht="12.75">
      <c r="A2119" s="16"/>
      <c r="B2119" s="110"/>
      <c r="C2119" s="110"/>
      <c r="D2119" s="110"/>
      <c r="E2119" s="79"/>
      <c r="F2119" s="79"/>
      <c r="G2119" s="79"/>
      <c r="I2119" s="113"/>
    </row>
    <row r="2120" spans="1:9" ht="12.75">
      <c r="A2120" s="16"/>
      <c r="B2120" s="110"/>
      <c r="C2120" s="110"/>
      <c r="D2120" s="110"/>
      <c r="E2120" s="79"/>
      <c r="F2120" s="79"/>
      <c r="G2120" s="79"/>
      <c r="I2120" s="113"/>
    </row>
    <row r="2121" spans="1:9" ht="12.75">
      <c r="A2121" s="16"/>
      <c r="B2121" s="110"/>
      <c r="C2121" s="110"/>
      <c r="D2121" s="110"/>
      <c r="E2121" s="79"/>
      <c r="F2121" s="79"/>
      <c r="G2121" s="79"/>
      <c r="I2121" s="113"/>
    </row>
    <row r="2122" spans="1:9" ht="12.75">
      <c r="A2122" s="16"/>
      <c r="B2122" s="110"/>
      <c r="C2122" s="110"/>
      <c r="D2122" s="110"/>
      <c r="E2122" s="79"/>
      <c r="F2122" s="79"/>
      <c r="G2122" s="79"/>
      <c r="I2122" s="113"/>
    </row>
    <row r="2123" spans="1:9" ht="12.75">
      <c r="A2123" s="16"/>
      <c r="B2123" s="110"/>
      <c r="C2123" s="110"/>
      <c r="D2123" s="110"/>
      <c r="E2123" s="79"/>
      <c r="F2123" s="79"/>
      <c r="G2123" s="79"/>
      <c r="I2123" s="113"/>
    </row>
    <row r="2124" spans="1:9" ht="12.75">
      <c r="A2124" s="16"/>
      <c r="B2124" s="110"/>
      <c r="C2124" s="110"/>
      <c r="D2124" s="110"/>
      <c r="E2124" s="79"/>
      <c r="F2124" s="79"/>
      <c r="G2124" s="79"/>
      <c r="I2124" s="113"/>
    </row>
    <row r="2125" spans="1:9" ht="12.75">
      <c r="A2125" s="16"/>
      <c r="B2125" s="110"/>
      <c r="C2125" s="110"/>
      <c r="D2125" s="110"/>
      <c r="E2125" s="79"/>
      <c r="F2125" s="79"/>
      <c r="G2125" s="79"/>
      <c r="I2125" s="113"/>
    </row>
    <row r="2126" spans="1:9" ht="12.75">
      <c r="A2126" s="16"/>
      <c r="B2126" s="110"/>
      <c r="C2126" s="110"/>
      <c r="D2126" s="110"/>
      <c r="E2126" s="79"/>
      <c r="F2126" s="79"/>
      <c r="G2126" s="79"/>
      <c r="I2126" s="113"/>
    </row>
    <row r="2127" spans="1:9" ht="12.75">
      <c r="A2127" s="16"/>
      <c r="B2127" s="110"/>
      <c r="C2127" s="110"/>
      <c r="D2127" s="110"/>
      <c r="E2127" s="79"/>
      <c r="F2127" s="79"/>
      <c r="G2127" s="79"/>
      <c r="I2127" s="113"/>
    </row>
    <row r="2128" spans="1:9" ht="12.75">
      <c r="A2128" s="16"/>
      <c r="B2128" s="110"/>
      <c r="C2128" s="110"/>
      <c r="D2128" s="110"/>
      <c r="E2128" s="79"/>
      <c r="F2128" s="79"/>
      <c r="G2128" s="79"/>
      <c r="I2128" s="113"/>
    </row>
    <row r="2129" spans="1:9" ht="12.75">
      <c r="A2129" s="16"/>
      <c r="B2129" s="110"/>
      <c r="C2129" s="110"/>
      <c r="D2129" s="110"/>
      <c r="E2129" s="79"/>
      <c r="F2129" s="79"/>
      <c r="G2129" s="79"/>
      <c r="I2129" s="113"/>
    </row>
    <row r="2130" spans="1:9" ht="12.75">
      <c r="A2130" s="16"/>
      <c r="B2130" s="110"/>
      <c r="C2130" s="110"/>
      <c r="D2130" s="110"/>
      <c r="E2130" s="79"/>
      <c r="F2130" s="79"/>
      <c r="G2130" s="79"/>
      <c r="I2130" s="113"/>
    </row>
    <row r="2131" spans="1:9" ht="12.75">
      <c r="A2131" s="16"/>
      <c r="B2131" s="110"/>
      <c r="C2131" s="110"/>
      <c r="D2131" s="110"/>
      <c r="E2131" s="79"/>
      <c r="F2131" s="79"/>
      <c r="G2131" s="79"/>
      <c r="I2131" s="113"/>
    </row>
    <row r="2132" spans="1:9" ht="12.75">
      <c r="A2132" s="16"/>
      <c r="B2132" s="110"/>
      <c r="C2132" s="110"/>
      <c r="D2132" s="110"/>
      <c r="E2132" s="79"/>
      <c r="F2132" s="79"/>
      <c r="G2132" s="79"/>
      <c r="I2132" s="113"/>
    </row>
    <row r="2133" spans="1:9" ht="12.75">
      <c r="A2133" s="16"/>
      <c r="B2133" s="110"/>
      <c r="C2133" s="110"/>
      <c r="D2133" s="110"/>
      <c r="E2133" s="79"/>
      <c r="F2133" s="79"/>
      <c r="G2133" s="79"/>
      <c r="I2133" s="113"/>
    </row>
    <row r="2134" spans="1:9" ht="12.75">
      <c r="A2134" s="16"/>
      <c r="B2134" s="110"/>
      <c r="C2134" s="110"/>
      <c r="D2134" s="110"/>
      <c r="E2134" s="79"/>
      <c r="F2134" s="79"/>
      <c r="G2134" s="79"/>
      <c r="I2134" s="113"/>
    </row>
    <row r="2135" spans="1:9" ht="12.75">
      <c r="A2135" s="16"/>
      <c r="B2135" s="110"/>
      <c r="C2135" s="110"/>
      <c r="D2135" s="110"/>
      <c r="E2135" s="79"/>
      <c r="F2135" s="79"/>
      <c r="G2135" s="79"/>
      <c r="I2135" s="113"/>
    </row>
    <row r="2136" spans="1:9" ht="12.75">
      <c r="A2136" s="16"/>
      <c r="B2136" s="110"/>
      <c r="C2136" s="110"/>
      <c r="D2136" s="110"/>
      <c r="E2136" s="79"/>
      <c r="F2136" s="79"/>
      <c r="G2136" s="79"/>
      <c r="I2136" s="113"/>
    </row>
    <row r="2137" spans="1:9" ht="12.75">
      <c r="A2137" s="16"/>
      <c r="B2137" s="110"/>
      <c r="C2137" s="110"/>
      <c r="D2137" s="110"/>
      <c r="E2137" s="79"/>
      <c r="F2137" s="79"/>
      <c r="G2137" s="79"/>
      <c r="I2137" s="113"/>
    </row>
    <row r="2138" spans="1:9" ht="12.75">
      <c r="A2138" s="16"/>
      <c r="B2138" s="110"/>
      <c r="C2138" s="110"/>
      <c r="D2138" s="110"/>
      <c r="E2138" s="79"/>
      <c r="F2138" s="79"/>
      <c r="G2138" s="79"/>
      <c r="I2138" s="113"/>
    </row>
    <row r="2139" spans="1:9" ht="12.75">
      <c r="A2139" s="16"/>
      <c r="B2139" s="110"/>
      <c r="C2139" s="110"/>
      <c r="D2139" s="110"/>
      <c r="E2139" s="79"/>
      <c r="F2139" s="79"/>
      <c r="G2139" s="79"/>
      <c r="I2139" s="113"/>
    </row>
    <row r="2140" spans="1:9" ht="12.75">
      <c r="A2140" s="16"/>
      <c r="B2140" s="110"/>
      <c r="C2140" s="110"/>
      <c r="D2140" s="110"/>
      <c r="E2140" s="79"/>
      <c r="F2140" s="79"/>
      <c r="G2140" s="79"/>
      <c r="I2140" s="113"/>
    </row>
    <row r="2141" spans="1:9" ht="12.75">
      <c r="A2141" s="16"/>
      <c r="B2141" s="110"/>
      <c r="C2141" s="110"/>
      <c r="D2141" s="110"/>
      <c r="E2141" s="79"/>
      <c r="F2141" s="79"/>
      <c r="G2141" s="79"/>
      <c r="I2141" s="113"/>
    </row>
    <row r="2142" spans="1:9" ht="12.75">
      <c r="A2142" s="16"/>
      <c r="B2142" s="110"/>
      <c r="C2142" s="110"/>
      <c r="D2142" s="110"/>
      <c r="E2142" s="79"/>
      <c r="F2142" s="79"/>
      <c r="G2142" s="79"/>
      <c r="I2142" s="113"/>
    </row>
    <row r="2143" spans="1:9" ht="12.75">
      <c r="A2143" s="16"/>
      <c r="B2143" s="110"/>
      <c r="C2143" s="110"/>
      <c r="D2143" s="110"/>
      <c r="E2143" s="79"/>
      <c r="F2143" s="79"/>
      <c r="G2143" s="79"/>
      <c r="I2143" s="113"/>
    </row>
    <row r="2144" spans="1:9" ht="12.75">
      <c r="A2144" s="16"/>
      <c r="B2144" s="110"/>
      <c r="C2144" s="110"/>
      <c r="D2144" s="110"/>
      <c r="E2144" s="79"/>
      <c r="F2144" s="79"/>
      <c r="G2144" s="79"/>
      <c r="I2144" s="113"/>
    </row>
    <row r="2145" spans="1:9" ht="12.75">
      <c r="A2145" s="16"/>
      <c r="B2145" s="110"/>
      <c r="C2145" s="110"/>
      <c r="D2145" s="110"/>
      <c r="E2145" s="79"/>
      <c r="F2145" s="79"/>
      <c r="G2145" s="79"/>
      <c r="I2145" s="113"/>
    </row>
    <row r="2146" spans="1:9" ht="12.75">
      <c r="A2146" s="16"/>
      <c r="B2146" s="110"/>
      <c r="C2146" s="110"/>
      <c r="D2146" s="110"/>
      <c r="E2146" s="79"/>
      <c r="F2146" s="79"/>
      <c r="G2146" s="79"/>
      <c r="I2146" s="113"/>
    </row>
    <row r="2147" spans="1:9" ht="12.75">
      <c r="A2147" s="16"/>
      <c r="B2147" s="110"/>
      <c r="C2147" s="110"/>
      <c r="D2147" s="110"/>
      <c r="E2147" s="79"/>
      <c r="F2147" s="79"/>
      <c r="G2147" s="79"/>
      <c r="I2147" s="113"/>
    </row>
    <row r="2148" spans="1:9" ht="12.75">
      <c r="A2148" s="16"/>
      <c r="B2148" s="110"/>
      <c r="C2148" s="110"/>
      <c r="D2148" s="110"/>
      <c r="E2148" s="79"/>
      <c r="F2148" s="79"/>
      <c r="G2148" s="79"/>
      <c r="I2148" s="113"/>
    </row>
    <row r="2149" spans="1:9" ht="12.75">
      <c r="A2149" s="16"/>
      <c r="B2149" s="110"/>
      <c r="C2149" s="110"/>
      <c r="D2149" s="110"/>
      <c r="E2149" s="79"/>
      <c r="F2149" s="79"/>
      <c r="G2149" s="79"/>
      <c r="I2149" s="113"/>
    </row>
    <row r="2150" spans="1:9" ht="12.75">
      <c r="A2150" s="16"/>
      <c r="B2150" s="110"/>
      <c r="C2150" s="110"/>
      <c r="D2150" s="110"/>
      <c r="E2150" s="79"/>
      <c r="F2150" s="79"/>
      <c r="G2150" s="79"/>
      <c r="I2150" s="113"/>
    </row>
    <row r="2151" spans="1:9" ht="12.75">
      <c r="A2151" s="16"/>
      <c r="B2151" s="110"/>
      <c r="C2151" s="110"/>
      <c r="D2151" s="110"/>
      <c r="E2151" s="79"/>
      <c r="F2151" s="79"/>
      <c r="G2151" s="79"/>
      <c r="I2151" s="113"/>
    </row>
    <row r="2152" spans="1:9" ht="12.75">
      <c r="A2152" s="16"/>
      <c r="B2152" s="110"/>
      <c r="C2152" s="110"/>
      <c r="D2152" s="110"/>
      <c r="E2152" s="79"/>
      <c r="F2152" s="79"/>
      <c r="G2152" s="79"/>
      <c r="I2152" s="113"/>
    </row>
    <row r="2153" spans="1:9" ht="12.75">
      <c r="A2153" s="16"/>
      <c r="B2153" s="110"/>
      <c r="C2153" s="110"/>
      <c r="D2153" s="110"/>
      <c r="E2153" s="79"/>
      <c r="F2153" s="79"/>
      <c r="G2153" s="79"/>
      <c r="I2153" s="113"/>
    </row>
    <row r="2154" spans="1:9" ht="12.75">
      <c r="A2154" s="16"/>
      <c r="B2154" s="110"/>
      <c r="C2154" s="110"/>
      <c r="D2154" s="110"/>
      <c r="E2154" s="79"/>
      <c r="F2154" s="79"/>
      <c r="G2154" s="79"/>
      <c r="I2154" s="113"/>
    </row>
    <row r="2155" spans="1:9" ht="12.75">
      <c r="A2155" s="16"/>
      <c r="B2155" s="110"/>
      <c r="C2155" s="110"/>
      <c r="D2155" s="110"/>
      <c r="E2155" s="79"/>
      <c r="F2155" s="79"/>
      <c r="G2155" s="79"/>
      <c r="I2155" s="113"/>
    </row>
    <row r="2156" spans="1:9" ht="12.75">
      <c r="A2156" s="16"/>
      <c r="B2156" s="110"/>
      <c r="C2156" s="110"/>
      <c r="D2156" s="110"/>
      <c r="E2156" s="79"/>
      <c r="F2156" s="79"/>
      <c r="G2156" s="79"/>
      <c r="I2156" s="113"/>
    </row>
    <row r="2157" spans="1:9" ht="12.75">
      <c r="A2157" s="16"/>
      <c r="B2157" s="110"/>
      <c r="C2157" s="110"/>
      <c r="D2157" s="110"/>
      <c r="E2157" s="79"/>
      <c r="F2157" s="79"/>
      <c r="G2157" s="79"/>
      <c r="I2157" s="113"/>
    </row>
    <row r="2158" spans="1:9" ht="12.75">
      <c r="A2158" s="16"/>
      <c r="B2158" s="110"/>
      <c r="C2158" s="110"/>
      <c r="D2158" s="110"/>
      <c r="E2158" s="79"/>
      <c r="F2158" s="79"/>
      <c r="G2158" s="79"/>
      <c r="I2158" s="113"/>
    </row>
    <row r="2159" spans="1:9" ht="12.75">
      <c r="A2159" s="16"/>
      <c r="B2159" s="110"/>
      <c r="C2159" s="110"/>
      <c r="D2159" s="110"/>
      <c r="E2159" s="79"/>
      <c r="F2159" s="79"/>
      <c r="G2159" s="79"/>
      <c r="I2159" s="113"/>
    </row>
    <row r="2160" spans="1:9" ht="12.75">
      <c r="A2160" s="16"/>
      <c r="B2160" s="110"/>
      <c r="C2160" s="110"/>
      <c r="D2160" s="110"/>
      <c r="E2160" s="79"/>
      <c r="F2160" s="79"/>
      <c r="G2160" s="79"/>
      <c r="I2160" s="113"/>
    </row>
    <row r="2161" spans="1:9" ht="12.75">
      <c r="A2161" s="16"/>
      <c r="B2161" s="110"/>
      <c r="C2161" s="110"/>
      <c r="D2161" s="110"/>
      <c r="E2161" s="79"/>
      <c r="F2161" s="79"/>
      <c r="G2161" s="79"/>
      <c r="I2161" s="113"/>
    </row>
    <row r="2162" spans="1:9" ht="12.75">
      <c r="A2162" s="16"/>
      <c r="B2162" s="110"/>
      <c r="C2162" s="110"/>
      <c r="D2162" s="110"/>
      <c r="E2162" s="79"/>
      <c r="F2162" s="79"/>
      <c r="G2162" s="79"/>
      <c r="I2162" s="113"/>
    </row>
    <row r="2163" spans="1:9" ht="12.75">
      <c r="A2163" s="16"/>
      <c r="B2163" s="110"/>
      <c r="C2163" s="110"/>
      <c r="D2163" s="110"/>
      <c r="E2163" s="79"/>
      <c r="F2163" s="79"/>
      <c r="G2163" s="79"/>
      <c r="I2163" s="113"/>
    </row>
    <row r="2164" spans="1:9" ht="12.75">
      <c r="A2164" s="16"/>
      <c r="B2164" s="110"/>
      <c r="C2164" s="110"/>
      <c r="D2164" s="110"/>
      <c r="E2164" s="79"/>
      <c r="F2164" s="79"/>
      <c r="G2164" s="79"/>
      <c r="I2164" s="113"/>
    </row>
    <row r="2165" spans="1:9" ht="12.75">
      <c r="A2165" s="16"/>
      <c r="B2165" s="110"/>
      <c r="C2165" s="110"/>
      <c r="D2165" s="110"/>
      <c r="E2165" s="79"/>
      <c r="F2165" s="79"/>
      <c r="G2165" s="79"/>
      <c r="I2165" s="113"/>
    </row>
    <row r="2166" spans="1:9" ht="12.75">
      <c r="A2166" s="16"/>
      <c r="B2166" s="110"/>
      <c r="C2166" s="110"/>
      <c r="D2166" s="110"/>
      <c r="E2166" s="79"/>
      <c r="F2166" s="79"/>
      <c r="G2166" s="79"/>
      <c r="I2166" s="113"/>
    </row>
    <row r="2167" spans="1:9" ht="12.75">
      <c r="A2167" s="16"/>
      <c r="B2167" s="110"/>
      <c r="C2167" s="110"/>
      <c r="D2167" s="110"/>
      <c r="E2167" s="79"/>
      <c r="F2167" s="79"/>
      <c r="G2167" s="79"/>
      <c r="I2167" s="113"/>
    </row>
    <row r="2168" spans="1:9" ht="12.75">
      <c r="A2168" s="16"/>
      <c r="B2168" s="110"/>
      <c r="C2168" s="110"/>
      <c r="D2168" s="110"/>
      <c r="E2168" s="79"/>
      <c r="F2168" s="79"/>
      <c r="G2168" s="79"/>
      <c r="I2168" s="113"/>
    </row>
    <row r="2169" spans="1:9" ht="12.75">
      <c r="A2169" s="16"/>
      <c r="B2169" s="110"/>
      <c r="C2169" s="110"/>
      <c r="D2169" s="110"/>
      <c r="E2169" s="79"/>
      <c r="F2169" s="79"/>
      <c r="G2169" s="79"/>
      <c r="I2169" s="113"/>
    </row>
    <row r="2170" spans="1:9" ht="12.75">
      <c r="A2170" s="16"/>
      <c r="B2170" s="110"/>
      <c r="C2170" s="110"/>
      <c r="D2170" s="110"/>
      <c r="E2170" s="79"/>
      <c r="F2170" s="79"/>
      <c r="G2170" s="79"/>
      <c r="I2170" s="113"/>
    </row>
    <row r="2171" spans="1:9" ht="12.75">
      <c r="A2171" s="16"/>
      <c r="B2171" s="110"/>
      <c r="C2171" s="110"/>
      <c r="D2171" s="110"/>
      <c r="E2171" s="79"/>
      <c r="F2171" s="79"/>
      <c r="G2171" s="79"/>
      <c r="I2171" s="113"/>
    </row>
    <row r="2172" spans="1:9" ht="12.75">
      <c r="A2172" s="16"/>
      <c r="B2172" s="110"/>
      <c r="C2172" s="110"/>
      <c r="D2172" s="110"/>
      <c r="E2172" s="79"/>
      <c r="F2172" s="79"/>
      <c r="G2172" s="79"/>
      <c r="I2172" s="113"/>
    </row>
    <row r="2173" spans="1:9" ht="12.75">
      <c r="A2173" s="16"/>
      <c r="B2173" s="110"/>
      <c r="C2173" s="110"/>
      <c r="D2173" s="110"/>
      <c r="E2173" s="79"/>
      <c r="F2173" s="79"/>
      <c r="G2173" s="79"/>
      <c r="I2173" s="113"/>
    </row>
    <row r="2174" spans="1:9" ht="12.75">
      <c r="A2174" s="16"/>
      <c r="B2174" s="110"/>
      <c r="C2174" s="110"/>
      <c r="D2174" s="110"/>
      <c r="E2174" s="79"/>
      <c r="F2174" s="79"/>
      <c r="G2174" s="79"/>
      <c r="I2174" s="113"/>
    </row>
    <row r="2175" spans="1:9" ht="12.75">
      <c r="A2175" s="16"/>
      <c r="B2175" s="110"/>
      <c r="C2175" s="110"/>
      <c r="D2175" s="110"/>
      <c r="E2175" s="79"/>
      <c r="F2175" s="79"/>
      <c r="G2175" s="79"/>
      <c r="I2175" s="113"/>
    </row>
    <row r="2176" spans="1:9" ht="12.75">
      <c r="A2176" s="16"/>
      <c r="B2176" s="110"/>
      <c r="C2176" s="110"/>
      <c r="D2176" s="110"/>
      <c r="E2176" s="79"/>
      <c r="F2176" s="79"/>
      <c r="G2176" s="79"/>
      <c r="I2176" s="113"/>
    </row>
    <row r="2177" spans="1:9" ht="12.75">
      <c r="A2177" s="16"/>
      <c r="B2177" s="110"/>
      <c r="C2177" s="110"/>
      <c r="D2177" s="110"/>
      <c r="E2177" s="79"/>
      <c r="F2177" s="79"/>
      <c r="G2177" s="79"/>
      <c r="I2177" s="113"/>
    </row>
    <row r="2178" spans="1:9" ht="12.75">
      <c r="A2178" s="16"/>
      <c r="B2178" s="110"/>
      <c r="C2178" s="110"/>
      <c r="D2178" s="110"/>
      <c r="E2178" s="79"/>
      <c r="F2178" s="79"/>
      <c r="G2178" s="79"/>
      <c r="I2178" s="113"/>
    </row>
    <row r="2179" spans="1:9" ht="12.75">
      <c r="A2179" s="16"/>
      <c r="B2179" s="110"/>
      <c r="C2179" s="110"/>
      <c r="D2179" s="110"/>
      <c r="E2179" s="79"/>
      <c r="F2179" s="79"/>
      <c r="G2179" s="79"/>
      <c r="I2179" s="113"/>
    </row>
    <row r="2180" spans="1:9" ht="12.75">
      <c r="A2180" s="16"/>
      <c r="B2180" s="110"/>
      <c r="C2180" s="110"/>
      <c r="D2180" s="110"/>
      <c r="E2180" s="79"/>
      <c r="F2180" s="79"/>
      <c r="G2180" s="79"/>
      <c r="I2180" s="113"/>
    </row>
    <row r="2181" spans="1:9" ht="12.75">
      <c r="A2181" s="16"/>
      <c r="B2181" s="110"/>
      <c r="C2181" s="110"/>
      <c r="D2181" s="110"/>
      <c r="E2181" s="79"/>
      <c r="F2181" s="79"/>
      <c r="G2181" s="79"/>
      <c r="I2181" s="113"/>
    </row>
    <row r="2182" spans="1:9" ht="12.75">
      <c r="A2182" s="16"/>
      <c r="B2182" s="110"/>
      <c r="C2182" s="110"/>
      <c r="D2182" s="110"/>
      <c r="E2182" s="79"/>
      <c r="F2182" s="79"/>
      <c r="G2182" s="79"/>
      <c r="I2182" s="113"/>
    </row>
    <row r="2183" spans="1:9" ht="12.75">
      <c r="A2183" s="16"/>
      <c r="B2183" s="110"/>
      <c r="C2183" s="110"/>
      <c r="D2183" s="110"/>
      <c r="E2183" s="79"/>
      <c r="F2183" s="79"/>
      <c r="G2183" s="79"/>
      <c r="I2183" s="113"/>
    </row>
    <row r="2184" spans="1:9" ht="12.75">
      <c r="A2184" s="16"/>
      <c r="B2184" s="110"/>
      <c r="C2184" s="110"/>
      <c r="D2184" s="110"/>
      <c r="E2184" s="79"/>
      <c r="F2184" s="79"/>
      <c r="G2184" s="79"/>
      <c r="I2184" s="113"/>
    </row>
    <row r="2185" spans="1:9" ht="12.75">
      <c r="A2185" s="16"/>
      <c r="B2185" s="110"/>
      <c r="C2185" s="110"/>
      <c r="D2185" s="110"/>
      <c r="E2185" s="79"/>
      <c r="F2185" s="79"/>
      <c r="G2185" s="79"/>
      <c r="I2185" s="113"/>
    </row>
    <row r="2186" spans="1:9" ht="12.75">
      <c r="A2186" s="16"/>
      <c r="B2186" s="110"/>
      <c r="C2186" s="110"/>
      <c r="D2186" s="110"/>
      <c r="E2186" s="79"/>
      <c r="F2186" s="79"/>
      <c r="G2186" s="79"/>
      <c r="I2186" s="113"/>
    </row>
    <row r="2187" spans="1:9" ht="12.75">
      <c r="A2187" s="16"/>
      <c r="B2187" s="110"/>
      <c r="C2187" s="110"/>
      <c r="D2187" s="110"/>
      <c r="E2187" s="79"/>
      <c r="F2187" s="79"/>
      <c r="G2187" s="79"/>
      <c r="I2187" s="113"/>
    </row>
    <row r="2188" spans="1:9" ht="12.75">
      <c r="A2188" s="16"/>
      <c r="B2188" s="110"/>
      <c r="C2188" s="110"/>
      <c r="D2188" s="110"/>
      <c r="E2188" s="79"/>
      <c r="F2188" s="79"/>
      <c r="G2188" s="79"/>
      <c r="I2188" s="113"/>
    </row>
    <row r="2189" spans="1:9" ht="12.75">
      <c r="A2189" s="16"/>
      <c r="B2189" s="110"/>
      <c r="C2189" s="110"/>
      <c r="D2189" s="110"/>
      <c r="E2189" s="79"/>
      <c r="F2189" s="79"/>
      <c r="G2189" s="79"/>
      <c r="I2189" s="113"/>
    </row>
    <row r="2190" spans="1:9" ht="12.75">
      <c r="A2190" s="16"/>
      <c r="B2190" s="110"/>
      <c r="C2190" s="110"/>
      <c r="D2190" s="110"/>
      <c r="E2190" s="79"/>
      <c r="F2190" s="79"/>
      <c r="G2190" s="79"/>
      <c r="I2190" s="113"/>
    </row>
    <row r="2191" spans="1:9" ht="12.75">
      <c r="A2191" s="16"/>
      <c r="B2191" s="110"/>
      <c r="C2191" s="110"/>
      <c r="D2191" s="110"/>
      <c r="E2191" s="79"/>
      <c r="F2191" s="79"/>
      <c r="G2191" s="79"/>
      <c r="I2191" s="113"/>
    </row>
    <row r="2192" spans="1:9" ht="12.75">
      <c r="A2192" s="16"/>
      <c r="B2192" s="110"/>
      <c r="C2192" s="110"/>
      <c r="D2192" s="110"/>
      <c r="E2192" s="79"/>
      <c r="F2192" s="79"/>
      <c r="G2192" s="79"/>
      <c r="I2192" s="113"/>
    </row>
    <row r="2193" spans="1:9" ht="12.75">
      <c r="A2193" s="16"/>
      <c r="B2193" s="110"/>
      <c r="C2193" s="110"/>
      <c r="D2193" s="110"/>
      <c r="E2193" s="79"/>
      <c r="F2193" s="79"/>
      <c r="G2193" s="79"/>
      <c r="I2193" s="113"/>
    </row>
    <row r="2194" spans="1:9" ht="12.75">
      <c r="A2194" s="16"/>
      <c r="B2194" s="110"/>
      <c r="C2194" s="110"/>
      <c r="D2194" s="110"/>
      <c r="E2194" s="79"/>
      <c r="F2194" s="79"/>
      <c r="G2194" s="79"/>
      <c r="I2194" s="113"/>
    </row>
    <row r="2195" spans="1:9" ht="12.75">
      <c r="A2195" s="16"/>
      <c r="B2195" s="110"/>
      <c r="C2195" s="110"/>
      <c r="D2195" s="110"/>
      <c r="E2195" s="79"/>
      <c r="F2195" s="79"/>
      <c r="G2195" s="79"/>
      <c r="I2195" s="113"/>
    </row>
    <row r="2196" spans="1:9" ht="12.75">
      <c r="A2196" s="16"/>
      <c r="B2196" s="110"/>
      <c r="C2196" s="110"/>
      <c r="D2196" s="110"/>
      <c r="E2196" s="79"/>
      <c r="F2196" s="79"/>
      <c r="G2196" s="79"/>
      <c r="I2196" s="113"/>
    </row>
    <row r="2197" spans="1:9" ht="12.75">
      <c r="A2197" s="16"/>
      <c r="B2197" s="110"/>
      <c r="C2197" s="110"/>
      <c r="D2197" s="110"/>
      <c r="E2197" s="79"/>
      <c r="F2197" s="79"/>
      <c r="G2197" s="79"/>
      <c r="I2197" s="113"/>
    </row>
    <row r="2198" spans="1:9" ht="12.75">
      <c r="A2198" s="16"/>
      <c r="B2198" s="110"/>
      <c r="C2198" s="110"/>
      <c r="D2198" s="110"/>
      <c r="E2198" s="79"/>
      <c r="F2198" s="79"/>
      <c r="G2198" s="79"/>
      <c r="I2198" s="113"/>
    </row>
    <row r="2199" spans="1:9" ht="12.75">
      <c r="A2199" s="16"/>
      <c r="B2199" s="110"/>
      <c r="C2199" s="110"/>
      <c r="D2199" s="110"/>
      <c r="E2199" s="79"/>
      <c r="F2199" s="79"/>
      <c r="G2199" s="79"/>
      <c r="I2199" s="113"/>
    </row>
    <row r="2200" spans="1:9" ht="12.75">
      <c r="A2200" s="16"/>
      <c r="B2200" s="110"/>
      <c r="C2200" s="110"/>
      <c r="D2200" s="110"/>
      <c r="E2200" s="79"/>
      <c r="F2200" s="79"/>
      <c r="G2200" s="79"/>
      <c r="I2200" s="113"/>
    </row>
    <row r="2201" spans="1:9" ht="12.75">
      <c r="A2201" s="16"/>
      <c r="B2201" s="110"/>
      <c r="C2201" s="110"/>
      <c r="D2201" s="110"/>
      <c r="E2201" s="79"/>
      <c r="F2201" s="79"/>
      <c r="G2201" s="79"/>
      <c r="I2201" s="113"/>
    </row>
    <row r="2202" spans="1:9" ht="12.75">
      <c r="A2202" s="16"/>
      <c r="B2202" s="110"/>
      <c r="C2202" s="110"/>
      <c r="D2202" s="110"/>
      <c r="E2202" s="79"/>
      <c r="F2202" s="79"/>
      <c r="G2202" s="79"/>
      <c r="I2202" s="113"/>
    </row>
    <row r="2203" spans="1:9" ht="12.75">
      <c r="A2203" s="16"/>
      <c r="B2203" s="110"/>
      <c r="C2203" s="110"/>
      <c r="D2203" s="110"/>
      <c r="E2203" s="79"/>
      <c r="F2203" s="79"/>
      <c r="G2203" s="79"/>
      <c r="I2203" s="113"/>
    </row>
    <row r="2204" spans="1:9" ht="12.75">
      <c r="A2204" s="16"/>
      <c r="B2204" s="110"/>
      <c r="C2204" s="110"/>
      <c r="D2204" s="110"/>
      <c r="E2204" s="79"/>
      <c r="F2204" s="79"/>
      <c r="G2204" s="79"/>
      <c r="I2204" s="113"/>
    </row>
    <row r="2205" spans="1:9" ht="12.75">
      <c r="A2205" s="16"/>
      <c r="B2205" s="110"/>
      <c r="C2205" s="110"/>
      <c r="D2205" s="110"/>
      <c r="E2205" s="79"/>
      <c r="F2205" s="79"/>
      <c r="G2205" s="79"/>
      <c r="I2205" s="113"/>
    </row>
    <row r="2206" spans="1:9" ht="12.75">
      <c r="A2206" s="16"/>
      <c r="B2206" s="110"/>
      <c r="C2206" s="110"/>
      <c r="D2206" s="110"/>
      <c r="E2206" s="79"/>
      <c r="F2206" s="79"/>
      <c r="G2206" s="79"/>
      <c r="I2206" s="113"/>
    </row>
    <row r="2207" spans="1:9" ht="12.75">
      <c r="A2207" s="16"/>
      <c r="B2207" s="110"/>
      <c r="C2207" s="110"/>
      <c r="D2207" s="110"/>
      <c r="E2207" s="79"/>
      <c r="F2207" s="79"/>
      <c r="G2207" s="79"/>
      <c r="I2207" s="113"/>
    </row>
    <row r="2208" spans="1:9" ht="12.75">
      <c r="A2208" s="16"/>
      <c r="B2208" s="110"/>
      <c r="C2208" s="110"/>
      <c r="D2208" s="110"/>
      <c r="E2208" s="79"/>
      <c r="F2208" s="79"/>
      <c r="G2208" s="79"/>
      <c r="I2208" s="113"/>
    </row>
    <row r="2209" spans="1:9" ht="12.75">
      <c r="A2209" s="16"/>
      <c r="B2209" s="110"/>
      <c r="C2209" s="110"/>
      <c r="D2209" s="110"/>
      <c r="E2209" s="79"/>
      <c r="F2209" s="79"/>
      <c r="G2209" s="79"/>
      <c r="I2209" s="113"/>
    </row>
    <row r="2210" spans="1:9" ht="12.75">
      <c r="A2210" s="16"/>
      <c r="B2210" s="110"/>
      <c r="C2210" s="110"/>
      <c r="D2210" s="110"/>
      <c r="E2210" s="79"/>
      <c r="F2210" s="79"/>
      <c r="G2210" s="79"/>
      <c r="I2210" s="113"/>
    </row>
    <row r="2211" spans="1:9" ht="12.75">
      <c r="A2211" s="16"/>
      <c r="B2211" s="110"/>
      <c r="C2211" s="110"/>
      <c r="D2211" s="110"/>
      <c r="E2211" s="79"/>
      <c r="F2211" s="79"/>
      <c r="G2211" s="79"/>
      <c r="I2211" s="113"/>
    </row>
    <row r="2212" spans="1:9" ht="12.75">
      <c r="A2212" s="16"/>
      <c r="B2212" s="110"/>
      <c r="C2212" s="110"/>
      <c r="D2212" s="110"/>
      <c r="E2212" s="79"/>
      <c r="F2212" s="79"/>
      <c r="G2212" s="79"/>
      <c r="I2212" s="113"/>
    </row>
    <row r="2213" spans="1:9" ht="12.75">
      <c r="A2213" s="16"/>
      <c r="B2213" s="110"/>
      <c r="C2213" s="110"/>
      <c r="D2213" s="110"/>
      <c r="E2213" s="79"/>
      <c r="F2213" s="79"/>
      <c r="G2213" s="79"/>
      <c r="I2213" s="113"/>
    </row>
    <row r="2214" spans="1:9" ht="12.75">
      <c r="A2214" s="16"/>
      <c r="B2214" s="110"/>
      <c r="C2214" s="110"/>
      <c r="D2214" s="110"/>
      <c r="E2214" s="79"/>
      <c r="F2214" s="79"/>
      <c r="G2214" s="79"/>
      <c r="I2214" s="113"/>
    </row>
    <row r="2215" spans="1:9" ht="12.75">
      <c r="A2215" s="16"/>
      <c r="B2215" s="110"/>
      <c r="C2215" s="110"/>
      <c r="D2215" s="110"/>
      <c r="E2215" s="79"/>
      <c r="F2215" s="79"/>
      <c r="G2215" s="79"/>
      <c r="I2215" s="113"/>
    </row>
    <row r="2216" spans="1:9" ht="12.75">
      <c r="A2216" s="16"/>
      <c r="B2216" s="110"/>
      <c r="C2216" s="110"/>
      <c r="D2216" s="110"/>
      <c r="E2216" s="79"/>
      <c r="F2216" s="79"/>
      <c r="G2216" s="79"/>
      <c r="I2216" s="113"/>
    </row>
    <row r="2217" spans="1:9" ht="12.75">
      <c r="A2217" s="16"/>
      <c r="B2217" s="110"/>
      <c r="C2217" s="110"/>
      <c r="D2217" s="110"/>
      <c r="E2217" s="79"/>
      <c r="F2217" s="79"/>
      <c r="G2217" s="79"/>
      <c r="I2217" s="113"/>
    </row>
    <row r="2218" spans="1:9" ht="12.75">
      <c r="A2218" s="16"/>
      <c r="B2218" s="110"/>
      <c r="C2218" s="110"/>
      <c r="D2218" s="110"/>
      <c r="E2218" s="79"/>
      <c r="F2218" s="79"/>
      <c r="G2218" s="79"/>
      <c r="I2218" s="113"/>
    </row>
    <row r="2219" spans="1:9" ht="12.75">
      <c r="A2219" s="16"/>
      <c r="B2219" s="110"/>
      <c r="C2219" s="110"/>
      <c r="D2219" s="110"/>
      <c r="E2219" s="79"/>
      <c r="F2219" s="79"/>
      <c r="G2219" s="79"/>
      <c r="I2219" s="113"/>
    </row>
    <row r="2220" spans="1:9" ht="12.75">
      <c r="A2220" s="16"/>
      <c r="B2220" s="110"/>
      <c r="C2220" s="110"/>
      <c r="D2220" s="110"/>
      <c r="E2220" s="79"/>
      <c r="F2220" s="79"/>
      <c r="G2220" s="79"/>
      <c r="I2220" s="113"/>
    </row>
    <row r="2221" spans="1:9" ht="12.75">
      <c r="A2221" s="16"/>
      <c r="B2221" s="110"/>
      <c r="C2221" s="110"/>
      <c r="D2221" s="110"/>
      <c r="E2221" s="79"/>
      <c r="F2221" s="79"/>
      <c r="G2221" s="79"/>
      <c r="I2221" s="113"/>
    </row>
    <row r="2222" spans="1:9" ht="12.75">
      <c r="A2222" s="16"/>
      <c r="B2222" s="110"/>
      <c r="C2222" s="110"/>
      <c r="D2222" s="110"/>
      <c r="E2222" s="79"/>
      <c r="F2222" s="79"/>
      <c r="G2222" s="79"/>
      <c r="I2222" s="113"/>
    </row>
    <row r="2223" spans="1:9" ht="12.75">
      <c r="A2223" s="16"/>
      <c r="B2223" s="110"/>
      <c r="C2223" s="110"/>
      <c r="D2223" s="110"/>
      <c r="E2223" s="79"/>
      <c r="F2223" s="79"/>
      <c r="G2223" s="79"/>
      <c r="I2223" s="113"/>
    </row>
    <row r="2224" spans="1:9" ht="12.75">
      <c r="A2224" s="16"/>
      <c r="B2224" s="110"/>
      <c r="C2224" s="110"/>
      <c r="D2224" s="110"/>
      <c r="E2224" s="79"/>
      <c r="F2224" s="79"/>
      <c r="G2224" s="79"/>
      <c r="I2224" s="113"/>
    </row>
    <row r="2225" spans="1:9" ht="12.75">
      <c r="A2225" s="16"/>
      <c r="B2225" s="110"/>
      <c r="C2225" s="110"/>
      <c r="D2225" s="110"/>
      <c r="E2225" s="79"/>
      <c r="F2225" s="79"/>
      <c r="G2225" s="79"/>
      <c r="I2225" s="113"/>
    </row>
    <row r="2226" spans="1:9" ht="12.75">
      <c r="A2226" s="16"/>
      <c r="B2226" s="110"/>
      <c r="C2226" s="110"/>
      <c r="D2226" s="110"/>
      <c r="E2226" s="79"/>
      <c r="F2226" s="79"/>
      <c r="G2226" s="79"/>
      <c r="I2226" s="113"/>
    </row>
    <row r="2227" spans="1:9" ht="12.75">
      <c r="A2227" s="16"/>
      <c r="B2227" s="110"/>
      <c r="C2227" s="110"/>
      <c r="D2227" s="110"/>
      <c r="E2227" s="79"/>
      <c r="F2227" s="79"/>
      <c r="G2227" s="79"/>
      <c r="I2227" s="113"/>
    </row>
    <row r="2228" spans="1:9" ht="12.75">
      <c r="A2228" s="16"/>
      <c r="B2228" s="110"/>
      <c r="C2228" s="110"/>
      <c r="D2228" s="110"/>
      <c r="E2228" s="79"/>
      <c r="F2228" s="79"/>
      <c r="G2228" s="79"/>
      <c r="I2228" s="113"/>
    </row>
    <row r="2229" spans="1:9" ht="12.75">
      <c r="A2229" s="16"/>
      <c r="B2229" s="110"/>
      <c r="C2229" s="110"/>
      <c r="D2229" s="110"/>
      <c r="E2229" s="79"/>
      <c r="F2229" s="79"/>
      <c r="G2229" s="79"/>
      <c r="I2229" s="113"/>
    </row>
    <row r="2230" spans="1:9" ht="12.75">
      <c r="A2230" s="16"/>
      <c r="B2230" s="110"/>
      <c r="C2230" s="110"/>
      <c r="D2230" s="110"/>
      <c r="E2230" s="79"/>
      <c r="F2230" s="79"/>
      <c r="G2230" s="79"/>
      <c r="I2230" s="113"/>
    </row>
    <row r="2231" spans="1:9" ht="12.75">
      <c r="A2231" s="16"/>
      <c r="B2231" s="110"/>
      <c r="C2231" s="110"/>
      <c r="D2231" s="110"/>
      <c r="E2231" s="79"/>
      <c r="F2231" s="79"/>
      <c r="G2231" s="79"/>
      <c r="I2231" s="113"/>
    </row>
    <row r="2232" spans="1:9" ht="12.75">
      <c r="A2232" s="16"/>
      <c r="B2232" s="110"/>
      <c r="C2232" s="110"/>
      <c r="D2232" s="110"/>
      <c r="E2232" s="79"/>
      <c r="F2232" s="79"/>
      <c r="G2232" s="79"/>
      <c r="I2232" s="113"/>
    </row>
    <row r="2233" spans="1:9" ht="12.75">
      <c r="A2233" s="16"/>
      <c r="B2233" s="110"/>
      <c r="C2233" s="110"/>
      <c r="D2233" s="110"/>
      <c r="E2233" s="79"/>
      <c r="F2233" s="79"/>
      <c r="G2233" s="79"/>
      <c r="I2233" s="113"/>
    </row>
    <row r="2234" spans="1:9" ht="12.75">
      <c r="A2234" s="16"/>
      <c r="B2234" s="110"/>
      <c r="C2234" s="110"/>
      <c r="D2234" s="110"/>
      <c r="E2234" s="79"/>
      <c r="F2234" s="79"/>
      <c r="G2234" s="79"/>
      <c r="I2234" s="113"/>
    </row>
    <row r="2235" spans="1:9" ht="12.75">
      <c r="A2235" s="16"/>
      <c r="B2235" s="110"/>
      <c r="C2235" s="110"/>
      <c r="D2235" s="110"/>
      <c r="E2235" s="79"/>
      <c r="F2235" s="79"/>
      <c r="G2235" s="79"/>
      <c r="I2235" s="113"/>
    </row>
    <row r="2236" spans="1:9" ht="12.75">
      <c r="A2236" s="16"/>
      <c r="B2236" s="110"/>
      <c r="C2236" s="110"/>
      <c r="D2236" s="110"/>
      <c r="E2236" s="79"/>
      <c r="F2236" s="79"/>
      <c r="G2236" s="79"/>
      <c r="I2236" s="113"/>
    </row>
    <row r="2237" spans="1:9" ht="12.75">
      <c r="A2237" s="16"/>
      <c r="B2237" s="110"/>
      <c r="C2237" s="110"/>
      <c r="D2237" s="110"/>
      <c r="E2237" s="79"/>
      <c r="F2237" s="79"/>
      <c r="G2237" s="79"/>
      <c r="I2237" s="113"/>
    </row>
    <row r="2238" spans="1:9" ht="12.75">
      <c r="A2238" s="16"/>
      <c r="B2238" s="110"/>
      <c r="C2238" s="110"/>
      <c r="D2238" s="110"/>
      <c r="E2238" s="79"/>
      <c r="F2238" s="79"/>
      <c r="G2238" s="79"/>
      <c r="I2238" s="113"/>
    </row>
    <row r="2239" spans="1:9" ht="12.75">
      <c r="A2239" s="16"/>
      <c r="B2239" s="110"/>
      <c r="C2239" s="110"/>
      <c r="D2239" s="110"/>
      <c r="E2239" s="79"/>
      <c r="F2239" s="79"/>
      <c r="G2239" s="79"/>
      <c r="I2239" s="113"/>
    </row>
    <row r="2240" spans="1:9" ht="12.75">
      <c r="A2240" s="16"/>
      <c r="B2240" s="110"/>
      <c r="C2240" s="110"/>
      <c r="D2240" s="110"/>
      <c r="E2240" s="79"/>
      <c r="F2240" s="79"/>
      <c r="G2240" s="79"/>
      <c r="I2240" s="113"/>
    </row>
    <row r="2241" spans="1:9" ht="12.75">
      <c r="A2241" s="16"/>
      <c r="B2241" s="110"/>
      <c r="C2241" s="110"/>
      <c r="D2241" s="110"/>
      <c r="E2241" s="79"/>
      <c r="F2241" s="79"/>
      <c r="G2241" s="79"/>
      <c r="I2241" s="113"/>
    </row>
    <row r="2242" spans="1:9" ht="12.75">
      <c r="A2242" s="16"/>
      <c r="B2242" s="110"/>
      <c r="C2242" s="110"/>
      <c r="D2242" s="110"/>
      <c r="E2242" s="79"/>
      <c r="F2242" s="79"/>
      <c r="G2242" s="79"/>
      <c r="I2242" s="113"/>
    </row>
    <row r="2243" spans="1:9" ht="12.75">
      <c r="A2243" s="16"/>
      <c r="B2243" s="110"/>
      <c r="C2243" s="110"/>
      <c r="D2243" s="110"/>
      <c r="E2243" s="79"/>
      <c r="F2243" s="79"/>
      <c r="G2243" s="79"/>
      <c r="I2243" s="113"/>
    </row>
    <row r="2244" spans="1:9" ht="12.75">
      <c r="A2244" s="16"/>
      <c r="B2244" s="110"/>
      <c r="C2244" s="110"/>
      <c r="D2244" s="110"/>
      <c r="E2244" s="79"/>
      <c r="F2244" s="79"/>
      <c r="G2244" s="79"/>
      <c r="I2244" s="113"/>
    </row>
    <row r="2245" spans="1:9" ht="12.75">
      <c r="A2245" s="16"/>
      <c r="B2245" s="110"/>
      <c r="C2245" s="110"/>
      <c r="D2245" s="110"/>
      <c r="E2245" s="79"/>
      <c r="F2245" s="79"/>
      <c r="G2245" s="79"/>
      <c r="I2245" s="113"/>
    </row>
    <row r="2246" spans="1:9" ht="12.75">
      <c r="A2246" s="16"/>
      <c r="B2246" s="110"/>
      <c r="C2246" s="110"/>
      <c r="D2246" s="110"/>
      <c r="E2246" s="79"/>
      <c r="F2246" s="79"/>
      <c r="G2246" s="79"/>
      <c r="I2246" s="113"/>
    </row>
    <row r="2247" spans="1:9" ht="12.75">
      <c r="A2247" s="16"/>
      <c r="B2247" s="110"/>
      <c r="C2247" s="110"/>
      <c r="D2247" s="110"/>
      <c r="E2247" s="79"/>
      <c r="F2247" s="79"/>
      <c r="G2247" s="79"/>
      <c r="I2247" s="113"/>
    </row>
    <row r="2248" spans="1:9" ht="12.75">
      <c r="A2248" s="16"/>
      <c r="B2248" s="110"/>
      <c r="C2248" s="110"/>
      <c r="D2248" s="110"/>
      <c r="E2248" s="79"/>
      <c r="F2248" s="79"/>
      <c r="G2248" s="79"/>
      <c r="I2248" s="113"/>
    </row>
    <row r="2249" spans="1:9" ht="12.75">
      <c r="A2249" s="16"/>
      <c r="B2249" s="110"/>
      <c r="C2249" s="110"/>
      <c r="D2249" s="110"/>
      <c r="E2249" s="79"/>
      <c r="F2249" s="79"/>
      <c r="G2249" s="79"/>
      <c r="I2249" s="113"/>
    </row>
    <row r="2250" spans="1:9" ht="12.75">
      <c r="A2250" s="16"/>
      <c r="B2250" s="110"/>
      <c r="C2250" s="110"/>
      <c r="D2250" s="110"/>
      <c r="E2250" s="79"/>
      <c r="F2250" s="79"/>
      <c r="G2250" s="79"/>
      <c r="I2250" s="113"/>
    </row>
    <row r="2251" spans="1:9" ht="12.75">
      <c r="A2251" s="16"/>
      <c r="B2251" s="110"/>
      <c r="C2251" s="110"/>
      <c r="D2251" s="110"/>
      <c r="E2251" s="79"/>
      <c r="F2251" s="79"/>
      <c r="G2251" s="79"/>
      <c r="I2251" s="113"/>
    </row>
    <row r="2252" spans="1:9" ht="12.75">
      <c r="A2252" s="16"/>
      <c r="B2252" s="110"/>
      <c r="C2252" s="110"/>
      <c r="D2252" s="110"/>
      <c r="E2252" s="79"/>
      <c r="F2252" s="79"/>
      <c r="G2252" s="79"/>
      <c r="I2252" s="113"/>
    </row>
    <row r="2253" spans="1:9" ht="12.75">
      <c r="A2253" s="16"/>
      <c r="B2253" s="110"/>
      <c r="C2253" s="110"/>
      <c r="D2253" s="110"/>
      <c r="E2253" s="79"/>
      <c r="F2253" s="79"/>
      <c r="G2253" s="79"/>
      <c r="I2253" s="113"/>
    </row>
    <row r="2254" spans="1:9" ht="12.75">
      <c r="A2254" s="16"/>
      <c r="B2254" s="110"/>
      <c r="C2254" s="110"/>
      <c r="D2254" s="110"/>
      <c r="E2254" s="79"/>
      <c r="F2254" s="79"/>
      <c r="G2254" s="79"/>
      <c r="I2254" s="113"/>
    </row>
    <row r="2255" spans="1:9" ht="12.75">
      <c r="A2255" s="16"/>
      <c r="B2255" s="110"/>
      <c r="C2255" s="110"/>
      <c r="D2255" s="110"/>
      <c r="E2255" s="79"/>
      <c r="F2255" s="79"/>
      <c r="G2255" s="79"/>
      <c r="I2255" s="113"/>
    </row>
    <row r="2256" spans="1:9" ht="12.75">
      <c r="A2256" s="16"/>
      <c r="B2256" s="110"/>
      <c r="C2256" s="110"/>
      <c r="D2256" s="110"/>
      <c r="E2256" s="79"/>
      <c r="F2256" s="79"/>
      <c r="G2256" s="79"/>
      <c r="I2256" s="113"/>
    </row>
    <row r="2257" spans="1:9" ht="12.75">
      <c r="A2257" s="16"/>
      <c r="B2257" s="110"/>
      <c r="C2257" s="110"/>
      <c r="D2257" s="110"/>
      <c r="E2257" s="79"/>
      <c r="F2257" s="79"/>
      <c r="G2257" s="79"/>
      <c r="I2257" s="113"/>
    </row>
    <row r="2258" spans="1:9" ht="12.75">
      <c r="A2258" s="16"/>
      <c r="B2258" s="110"/>
      <c r="C2258" s="110"/>
      <c r="D2258" s="110"/>
      <c r="E2258" s="79"/>
      <c r="F2258" s="79"/>
      <c r="G2258" s="79"/>
      <c r="I2258" s="113"/>
    </row>
    <row r="2259" spans="1:9" ht="12.75">
      <c r="A2259" s="16"/>
      <c r="B2259" s="110"/>
      <c r="C2259" s="110"/>
      <c r="D2259" s="110"/>
      <c r="E2259" s="79"/>
      <c r="F2259" s="79"/>
      <c r="G2259" s="79"/>
      <c r="I2259" s="113"/>
    </row>
    <row r="2260" spans="1:9" ht="12.75">
      <c r="A2260" s="16"/>
      <c r="B2260" s="110"/>
      <c r="C2260" s="110"/>
      <c r="D2260" s="110"/>
      <c r="E2260" s="79"/>
      <c r="F2260" s="79"/>
      <c r="G2260" s="79"/>
      <c r="I2260" s="113"/>
    </row>
    <row r="2261" spans="1:9" ht="12.75">
      <c r="A2261" s="16"/>
      <c r="B2261" s="110"/>
      <c r="C2261" s="110"/>
      <c r="D2261" s="110"/>
      <c r="E2261" s="79"/>
      <c r="F2261" s="79"/>
      <c r="G2261" s="79"/>
      <c r="I2261" s="113"/>
    </row>
    <row r="2262" spans="1:9" ht="12.75">
      <c r="A2262" s="16"/>
      <c r="B2262" s="110"/>
      <c r="C2262" s="110"/>
      <c r="D2262" s="110"/>
      <c r="E2262" s="79"/>
      <c r="F2262" s="79"/>
      <c r="G2262" s="79"/>
      <c r="I2262" s="113"/>
    </row>
    <row r="2263" spans="1:9" ht="12.75">
      <c r="A2263" s="16"/>
      <c r="B2263" s="110"/>
      <c r="C2263" s="110"/>
      <c r="D2263" s="110"/>
      <c r="E2263" s="79"/>
      <c r="F2263" s="79"/>
      <c r="G2263" s="79"/>
      <c r="I2263" s="113"/>
    </row>
    <row r="2264" spans="1:9" ht="12.75">
      <c r="A2264" s="16"/>
      <c r="B2264" s="110"/>
      <c r="C2264" s="110"/>
      <c r="D2264" s="110"/>
      <c r="E2264" s="79"/>
      <c r="F2264" s="79"/>
      <c r="G2264" s="79"/>
      <c r="I2264" s="113"/>
    </row>
    <row r="2265" spans="1:9" ht="12.75">
      <c r="A2265" s="16"/>
      <c r="B2265" s="110"/>
      <c r="C2265" s="110"/>
      <c r="D2265" s="110"/>
      <c r="E2265" s="79"/>
      <c r="F2265" s="79"/>
      <c r="G2265" s="79"/>
      <c r="I2265" s="113"/>
    </row>
    <row r="2266" spans="1:9" ht="12.75">
      <c r="A2266" s="16"/>
      <c r="B2266" s="110"/>
      <c r="C2266" s="110"/>
      <c r="D2266" s="110"/>
      <c r="E2266" s="79"/>
      <c r="F2266" s="79"/>
      <c r="G2266" s="79"/>
      <c r="I2266" s="113"/>
    </row>
    <row r="2267" spans="1:9" ht="12.75">
      <c r="A2267" s="16"/>
      <c r="B2267" s="110"/>
      <c r="C2267" s="110"/>
      <c r="D2267" s="110"/>
      <c r="E2267" s="79"/>
      <c r="F2267" s="79"/>
      <c r="G2267" s="79"/>
      <c r="I2267" s="113"/>
    </row>
    <row r="2268" spans="1:9" ht="12.75">
      <c r="A2268" s="16"/>
      <c r="B2268" s="110"/>
      <c r="C2268" s="110"/>
      <c r="D2268" s="110"/>
      <c r="E2268" s="79"/>
      <c r="F2268" s="79"/>
      <c r="G2268" s="79"/>
      <c r="I2268" s="113"/>
    </row>
    <row r="2269" spans="1:9" ht="12.75">
      <c r="A2269" s="16"/>
      <c r="B2269" s="110"/>
      <c r="C2269" s="110"/>
      <c r="D2269" s="110"/>
      <c r="E2269" s="79"/>
      <c r="F2269" s="79"/>
      <c r="G2269" s="79"/>
      <c r="I2269" s="113"/>
    </row>
    <row r="2270" spans="1:9" ht="12.75">
      <c r="A2270" s="16"/>
      <c r="B2270" s="110"/>
      <c r="C2270" s="110"/>
      <c r="D2270" s="110"/>
      <c r="E2270" s="79"/>
      <c r="F2270" s="79"/>
      <c r="G2270" s="79"/>
      <c r="I2270" s="113"/>
    </row>
    <row r="2271" spans="1:9" ht="12.75">
      <c r="A2271" s="16"/>
      <c r="B2271" s="110"/>
      <c r="C2271" s="110"/>
      <c r="D2271" s="110"/>
      <c r="E2271" s="79"/>
      <c r="F2271" s="79"/>
      <c r="G2271" s="79"/>
      <c r="I2271" s="113"/>
    </row>
    <row r="2272" spans="1:9" ht="12.75">
      <c r="A2272" s="16"/>
      <c r="B2272" s="110"/>
      <c r="C2272" s="110"/>
      <c r="D2272" s="110"/>
      <c r="E2272" s="79"/>
      <c r="F2272" s="79"/>
      <c r="G2272" s="79"/>
      <c r="I2272" s="113"/>
    </row>
    <row r="2273" spans="1:9" ht="12.75">
      <c r="A2273" s="16"/>
      <c r="B2273" s="110"/>
      <c r="C2273" s="110"/>
      <c r="D2273" s="110"/>
      <c r="E2273" s="79"/>
      <c r="F2273" s="79"/>
      <c r="G2273" s="79"/>
      <c r="I2273" s="113"/>
    </row>
    <row r="2274" spans="1:9" ht="12.75">
      <c r="A2274" s="16"/>
      <c r="B2274" s="110"/>
      <c r="C2274" s="110"/>
      <c r="D2274" s="110"/>
      <c r="E2274" s="79"/>
      <c r="F2274" s="79"/>
      <c r="G2274" s="79"/>
      <c r="I2274" s="113"/>
    </row>
    <row r="2275" spans="1:9" ht="12.75">
      <c r="A2275" s="16"/>
      <c r="B2275" s="110"/>
      <c r="C2275" s="110"/>
      <c r="D2275" s="110"/>
      <c r="E2275" s="79"/>
      <c r="F2275" s="79"/>
      <c r="G2275" s="79"/>
      <c r="I2275" s="113"/>
    </row>
    <row r="2276" spans="1:9" ht="12.75">
      <c r="A2276" s="16"/>
      <c r="B2276" s="110"/>
      <c r="C2276" s="110"/>
      <c r="D2276" s="110"/>
      <c r="E2276" s="79"/>
      <c r="F2276" s="79"/>
      <c r="G2276" s="79"/>
      <c r="I2276" s="113"/>
    </row>
    <row r="2277" spans="1:9" ht="12.75">
      <c r="A2277" s="16"/>
      <c r="B2277" s="110"/>
      <c r="C2277" s="110"/>
      <c r="D2277" s="110"/>
      <c r="E2277" s="79"/>
      <c r="F2277" s="79"/>
      <c r="G2277" s="79"/>
      <c r="I2277" s="113"/>
    </row>
    <row r="2278" spans="1:9" ht="12.75">
      <c r="A2278" s="16"/>
      <c r="B2278" s="110"/>
      <c r="C2278" s="110"/>
      <c r="D2278" s="110"/>
      <c r="E2278" s="79"/>
      <c r="F2278" s="79"/>
      <c r="G2278" s="79"/>
      <c r="I2278" s="113"/>
    </row>
    <row r="2279" spans="1:9" ht="12.75">
      <c r="A2279" s="16"/>
      <c r="B2279" s="110"/>
      <c r="C2279" s="110"/>
      <c r="D2279" s="110"/>
      <c r="E2279" s="79"/>
      <c r="F2279" s="79"/>
      <c r="G2279" s="79"/>
      <c r="I2279" s="113"/>
    </row>
    <row r="2280" spans="1:9" ht="12.75">
      <c r="A2280" s="16"/>
      <c r="B2280" s="110"/>
      <c r="C2280" s="110"/>
      <c r="D2280" s="110"/>
      <c r="E2280" s="79"/>
      <c r="F2280" s="79"/>
      <c r="G2280" s="79"/>
      <c r="I2280" s="113"/>
    </row>
    <row r="2281" spans="1:9" ht="12.75">
      <c r="A2281" s="16"/>
      <c r="B2281" s="110"/>
      <c r="C2281" s="110"/>
      <c r="D2281" s="110"/>
      <c r="E2281" s="79"/>
      <c r="F2281" s="79"/>
      <c r="G2281" s="79"/>
      <c r="I2281" s="113"/>
    </row>
    <row r="2282" spans="1:9" ht="12.75">
      <c r="A2282" s="16"/>
      <c r="B2282" s="110"/>
      <c r="C2282" s="110"/>
      <c r="D2282" s="110"/>
      <c r="E2282" s="79"/>
      <c r="F2282" s="79"/>
      <c r="G2282" s="79"/>
      <c r="I2282" s="113"/>
    </row>
    <row r="2283" spans="1:9" ht="12.75">
      <c r="A2283" s="16"/>
      <c r="B2283" s="110"/>
      <c r="C2283" s="110"/>
      <c r="D2283" s="110"/>
      <c r="E2283" s="79"/>
      <c r="F2283" s="79"/>
      <c r="G2283" s="79"/>
      <c r="I2283" s="113"/>
    </row>
    <row r="2284" spans="1:9" ht="12.75">
      <c r="A2284" s="16"/>
      <c r="B2284" s="110"/>
      <c r="C2284" s="110"/>
      <c r="D2284" s="110"/>
      <c r="E2284" s="79"/>
      <c r="F2284" s="79"/>
      <c r="G2284" s="79"/>
      <c r="I2284" s="113"/>
    </row>
    <row r="2285" spans="1:9" ht="12.75">
      <c r="A2285" s="16"/>
      <c r="B2285" s="110"/>
      <c r="C2285" s="110"/>
      <c r="D2285" s="110"/>
      <c r="E2285" s="79"/>
      <c r="F2285" s="79"/>
      <c r="G2285" s="79"/>
      <c r="I2285" s="113"/>
    </row>
    <row r="2286" spans="1:9" ht="12.75">
      <c r="A2286" s="16"/>
      <c r="B2286" s="110"/>
      <c r="C2286" s="110"/>
      <c r="D2286" s="110"/>
      <c r="E2286" s="79"/>
      <c r="F2286" s="79"/>
      <c r="G2286" s="79"/>
      <c r="I2286" s="113"/>
    </row>
    <row r="2287" spans="1:9" ht="12.75">
      <c r="A2287" s="16"/>
      <c r="B2287" s="110"/>
      <c r="C2287" s="110"/>
      <c r="D2287" s="110"/>
      <c r="E2287" s="79"/>
      <c r="F2287" s="79"/>
      <c r="G2287" s="79"/>
      <c r="I2287" s="113"/>
    </row>
    <row r="2288" spans="1:9" ht="12.75">
      <c r="A2288" s="16"/>
      <c r="B2288" s="110"/>
      <c r="C2288" s="110"/>
      <c r="D2288" s="110"/>
      <c r="E2288" s="79"/>
      <c r="F2288" s="79"/>
      <c r="G2288" s="79"/>
      <c r="I2288" s="113"/>
    </row>
    <row r="2289" spans="1:9" ht="12.75">
      <c r="A2289" s="16"/>
      <c r="B2289" s="110"/>
      <c r="C2289" s="110"/>
      <c r="D2289" s="110"/>
      <c r="E2289" s="79"/>
      <c r="F2289" s="79"/>
      <c r="G2289" s="79"/>
      <c r="I2289" s="113"/>
    </row>
    <row r="2290" spans="1:9" ht="12.75">
      <c r="A2290" s="16"/>
      <c r="B2290" s="110"/>
      <c r="C2290" s="110"/>
      <c r="D2290" s="110"/>
      <c r="E2290" s="79"/>
      <c r="F2290" s="79"/>
      <c r="G2290" s="79"/>
      <c r="I2290" s="113"/>
    </row>
    <row r="2291" spans="1:9" ht="12.75">
      <c r="A2291" s="16"/>
      <c r="B2291" s="110"/>
      <c r="C2291" s="110"/>
      <c r="D2291" s="110"/>
      <c r="E2291" s="79"/>
      <c r="F2291" s="79"/>
      <c r="G2291" s="79"/>
      <c r="I2291" s="113"/>
    </row>
    <row r="2292" spans="1:9" ht="12.75">
      <c r="A2292" s="16"/>
      <c r="B2292" s="110"/>
      <c r="C2292" s="110"/>
      <c r="D2292" s="110"/>
      <c r="E2292" s="79"/>
      <c r="F2292" s="79"/>
      <c r="G2292" s="79"/>
      <c r="I2292" s="113"/>
    </row>
    <row r="2293" spans="1:9" ht="12.75">
      <c r="A2293" s="16"/>
      <c r="B2293" s="110"/>
      <c r="C2293" s="110"/>
      <c r="D2293" s="110"/>
      <c r="E2293" s="79"/>
      <c r="F2293" s="79"/>
      <c r="G2293" s="79"/>
      <c r="I2293" s="113"/>
    </row>
    <row r="2294" spans="1:9" ht="12.75">
      <c r="A2294" s="16"/>
      <c r="B2294" s="110"/>
      <c r="C2294" s="110"/>
      <c r="D2294" s="110"/>
      <c r="E2294" s="79"/>
      <c r="F2294" s="79"/>
      <c r="G2294" s="79"/>
      <c r="I2294" s="113"/>
    </row>
    <row r="2295" spans="1:9" ht="12.75">
      <c r="A2295" s="16"/>
      <c r="B2295" s="110"/>
      <c r="C2295" s="110"/>
      <c r="D2295" s="110"/>
      <c r="E2295" s="79"/>
      <c r="F2295" s="79"/>
      <c r="G2295" s="79"/>
      <c r="I2295" s="113"/>
    </row>
    <row r="2296" spans="1:9" ht="12.75">
      <c r="A2296" s="16"/>
      <c r="B2296" s="110"/>
      <c r="C2296" s="110"/>
      <c r="D2296" s="110"/>
      <c r="E2296" s="79"/>
      <c r="F2296" s="79"/>
      <c r="G2296" s="79"/>
      <c r="I2296" s="113"/>
    </row>
    <row r="2297" spans="1:9" ht="12.75">
      <c r="A2297" s="16"/>
      <c r="B2297" s="110"/>
      <c r="C2297" s="110"/>
      <c r="D2297" s="110"/>
      <c r="E2297" s="79"/>
      <c r="F2297" s="79"/>
      <c r="G2297" s="79"/>
      <c r="I2297" s="113"/>
    </row>
    <row r="2298" spans="1:9" ht="12.75">
      <c r="A2298" s="16"/>
      <c r="B2298" s="110"/>
      <c r="C2298" s="110"/>
      <c r="D2298" s="110"/>
      <c r="E2298" s="79"/>
      <c r="F2298" s="79"/>
      <c r="G2298" s="79"/>
      <c r="I2298" s="113"/>
    </row>
    <row r="2299" spans="1:9" ht="12.75">
      <c r="A2299" s="16"/>
      <c r="B2299" s="110"/>
      <c r="C2299" s="110"/>
      <c r="D2299" s="110"/>
      <c r="E2299" s="79"/>
      <c r="F2299" s="79"/>
      <c r="G2299" s="79"/>
      <c r="I2299" s="113"/>
    </row>
    <row r="2300" spans="1:9" ht="12.75">
      <c r="A2300" s="16"/>
      <c r="B2300" s="110"/>
      <c r="C2300" s="110"/>
      <c r="D2300" s="110"/>
      <c r="E2300" s="79"/>
      <c r="F2300" s="79"/>
      <c r="G2300" s="79"/>
      <c r="I2300" s="113"/>
    </row>
    <row r="2301" spans="1:9" ht="12.75">
      <c r="A2301" s="16"/>
      <c r="B2301" s="110"/>
      <c r="C2301" s="110"/>
      <c r="D2301" s="110"/>
      <c r="E2301" s="79"/>
      <c r="F2301" s="79"/>
      <c r="G2301" s="79"/>
      <c r="I2301" s="113"/>
    </row>
    <row r="2302" spans="1:9" ht="12.75">
      <c r="A2302" s="16"/>
      <c r="B2302" s="110"/>
      <c r="C2302" s="110"/>
      <c r="D2302" s="110"/>
      <c r="E2302" s="79"/>
      <c r="F2302" s="79"/>
      <c r="G2302" s="79"/>
      <c r="I2302" s="113"/>
    </row>
    <row r="2303" spans="1:9" ht="12.75">
      <c r="A2303" s="16"/>
      <c r="B2303" s="110"/>
      <c r="C2303" s="110"/>
      <c r="D2303" s="110"/>
      <c r="E2303" s="79"/>
      <c r="F2303" s="79"/>
      <c r="G2303" s="79"/>
      <c r="I2303" s="113"/>
    </row>
    <row r="2304" spans="1:9" ht="12.75">
      <c r="A2304" s="16"/>
      <c r="B2304" s="110"/>
      <c r="C2304" s="110"/>
      <c r="D2304" s="110"/>
      <c r="E2304" s="79"/>
      <c r="F2304" s="79"/>
      <c r="G2304" s="79"/>
      <c r="I2304" s="113"/>
    </row>
    <row r="2305" spans="1:9" ht="12.75">
      <c r="A2305" s="16"/>
      <c r="B2305" s="110"/>
      <c r="C2305" s="110"/>
      <c r="D2305" s="110"/>
      <c r="E2305" s="79"/>
      <c r="F2305" s="79"/>
      <c r="G2305" s="79"/>
      <c r="I2305" s="113"/>
    </row>
    <row r="2306" spans="1:9" ht="12.75">
      <c r="A2306" s="16"/>
      <c r="B2306" s="110"/>
      <c r="C2306" s="110"/>
      <c r="D2306" s="110"/>
      <c r="E2306" s="79"/>
      <c r="F2306" s="79"/>
      <c r="G2306" s="79"/>
      <c r="I2306" s="113"/>
    </row>
    <row r="2307" spans="1:9" ht="12.75">
      <c r="A2307" s="16"/>
      <c r="B2307" s="110"/>
      <c r="C2307" s="110"/>
      <c r="D2307" s="110"/>
      <c r="E2307" s="79"/>
      <c r="F2307" s="79"/>
      <c r="G2307" s="79"/>
      <c r="I2307" s="113"/>
    </row>
    <row r="2308" spans="1:9" ht="12.75">
      <c r="A2308" s="16"/>
      <c r="B2308" s="110"/>
      <c r="C2308" s="110"/>
      <c r="D2308" s="110"/>
      <c r="E2308" s="79"/>
      <c r="F2308" s="79"/>
      <c r="G2308" s="79"/>
      <c r="I2308" s="113"/>
    </row>
    <row r="2309" spans="1:9" ht="12.75">
      <c r="A2309" s="16"/>
      <c r="B2309" s="110"/>
      <c r="C2309" s="110"/>
      <c r="D2309" s="110"/>
      <c r="E2309" s="79"/>
      <c r="F2309" s="79"/>
      <c r="G2309" s="79"/>
      <c r="I2309" s="113"/>
    </row>
    <row r="2310" spans="1:9" ht="12.75">
      <c r="A2310" s="16"/>
      <c r="B2310" s="110"/>
      <c r="C2310" s="110"/>
      <c r="D2310" s="110"/>
      <c r="E2310" s="79"/>
      <c r="F2310" s="79"/>
      <c r="G2310" s="79"/>
      <c r="I2310" s="113"/>
    </row>
    <row r="2311" spans="1:9" ht="12.75">
      <c r="A2311" s="16"/>
      <c r="B2311" s="110"/>
      <c r="C2311" s="110"/>
      <c r="D2311" s="110"/>
      <c r="E2311" s="79"/>
      <c r="F2311" s="79"/>
      <c r="G2311" s="79"/>
      <c r="I2311" s="113"/>
    </row>
    <row r="2312" spans="1:9" ht="12.75">
      <c r="A2312" s="16"/>
      <c r="B2312" s="110"/>
      <c r="C2312" s="110"/>
      <c r="D2312" s="110"/>
      <c r="E2312" s="79"/>
      <c r="F2312" s="79"/>
      <c r="G2312" s="79"/>
      <c r="I2312" s="113"/>
    </row>
    <row r="2313" spans="1:9" ht="12.75">
      <c r="A2313" s="16"/>
      <c r="B2313" s="110"/>
      <c r="C2313" s="110"/>
      <c r="D2313" s="110"/>
      <c r="E2313" s="79"/>
      <c r="F2313" s="79"/>
      <c r="G2313" s="79"/>
      <c r="I2313" s="113"/>
    </row>
    <row r="2314" spans="1:9" ht="12.75">
      <c r="A2314" s="16"/>
      <c r="B2314" s="110"/>
      <c r="C2314" s="110"/>
      <c r="D2314" s="110"/>
      <c r="E2314" s="79"/>
      <c r="F2314" s="79"/>
      <c r="G2314" s="79"/>
      <c r="I2314" s="113"/>
    </row>
    <row r="2315" spans="1:9" ht="12.75">
      <c r="A2315" s="16"/>
      <c r="B2315" s="110"/>
      <c r="C2315" s="110"/>
      <c r="D2315" s="110"/>
      <c r="E2315" s="79"/>
      <c r="F2315" s="79"/>
      <c r="G2315" s="79"/>
      <c r="I2315" s="113"/>
    </row>
    <row r="2316" spans="1:9" ht="12.75">
      <c r="A2316" s="16"/>
      <c r="B2316" s="110"/>
      <c r="C2316" s="110"/>
      <c r="D2316" s="110"/>
      <c r="E2316" s="79"/>
      <c r="F2316" s="79"/>
      <c r="G2316" s="79"/>
      <c r="I2316" s="113"/>
    </row>
    <row r="2317" spans="1:9" ht="12.75">
      <c r="A2317" s="16"/>
      <c r="B2317" s="110"/>
      <c r="C2317" s="110"/>
      <c r="D2317" s="110"/>
      <c r="E2317" s="79"/>
      <c r="F2317" s="79"/>
      <c r="G2317" s="79"/>
      <c r="I2317" s="113"/>
    </row>
    <row r="2318" spans="1:9" ht="12.75">
      <c r="A2318" s="16"/>
      <c r="B2318" s="110"/>
      <c r="C2318" s="110"/>
      <c r="D2318" s="110"/>
      <c r="E2318" s="79"/>
      <c r="F2318" s="79"/>
      <c r="G2318" s="79"/>
      <c r="I2318" s="113"/>
    </row>
    <row r="2319" spans="1:9" ht="12.75">
      <c r="A2319" s="16"/>
      <c r="B2319" s="110"/>
      <c r="C2319" s="110"/>
      <c r="D2319" s="110"/>
      <c r="E2319" s="79"/>
      <c r="F2319" s="79"/>
      <c r="G2319" s="79"/>
      <c r="I2319" s="113"/>
    </row>
    <row r="2320" spans="1:9" ht="12.75">
      <c r="A2320" s="16"/>
      <c r="B2320" s="110"/>
      <c r="C2320" s="110"/>
      <c r="D2320" s="110"/>
      <c r="E2320" s="79"/>
      <c r="F2320" s="79"/>
      <c r="G2320" s="79"/>
      <c r="I2320" s="113"/>
    </row>
    <row r="2321" spans="1:9" ht="12.75">
      <c r="A2321" s="16"/>
      <c r="B2321" s="110"/>
      <c r="C2321" s="110"/>
      <c r="D2321" s="110"/>
      <c r="E2321" s="79"/>
      <c r="F2321" s="79"/>
      <c r="G2321" s="79"/>
      <c r="I2321" s="113"/>
    </row>
    <row r="2322" spans="1:9" ht="12.75">
      <c r="A2322" s="16"/>
      <c r="B2322" s="110"/>
      <c r="C2322" s="110"/>
      <c r="D2322" s="110"/>
      <c r="E2322" s="79"/>
      <c r="F2322" s="79"/>
      <c r="G2322" s="79"/>
      <c r="I2322" s="113"/>
    </row>
    <row r="2323" spans="1:9" ht="12.75">
      <c r="A2323" s="16"/>
      <c r="B2323" s="110"/>
      <c r="C2323" s="110"/>
      <c r="D2323" s="110"/>
      <c r="E2323" s="79"/>
      <c r="F2323" s="79"/>
      <c r="G2323" s="79"/>
      <c r="I2323" s="113"/>
    </row>
    <row r="2324" spans="1:9" ht="12.75">
      <c r="A2324" s="16"/>
      <c r="B2324" s="110"/>
      <c r="C2324" s="110"/>
      <c r="D2324" s="110"/>
      <c r="E2324" s="79"/>
      <c r="F2324" s="79"/>
      <c r="G2324" s="79"/>
      <c r="I2324" s="113"/>
    </row>
    <row r="2325" spans="1:9" ht="12.75">
      <c r="A2325" s="16"/>
      <c r="B2325" s="110"/>
      <c r="C2325" s="110"/>
      <c r="D2325" s="110"/>
      <c r="E2325" s="79"/>
      <c r="F2325" s="79"/>
      <c r="G2325" s="79"/>
      <c r="I2325" s="113"/>
    </row>
    <row r="2326" spans="1:9" ht="12.75">
      <c r="A2326" s="16"/>
      <c r="B2326" s="110"/>
      <c r="C2326" s="110"/>
      <c r="D2326" s="110"/>
      <c r="E2326" s="79"/>
      <c r="F2326" s="79"/>
      <c r="G2326" s="79"/>
      <c r="I2326" s="113"/>
    </row>
    <row r="2327" spans="1:9" ht="12.75">
      <c r="A2327" s="16"/>
      <c r="B2327" s="110"/>
      <c r="C2327" s="110"/>
      <c r="D2327" s="110"/>
      <c r="E2327" s="79"/>
      <c r="F2327" s="79"/>
      <c r="G2327" s="79"/>
      <c r="I2327" s="113"/>
    </row>
    <row r="2328" spans="1:9" ht="12.75">
      <c r="A2328" s="16"/>
      <c r="B2328" s="110"/>
      <c r="C2328" s="110"/>
      <c r="D2328" s="110"/>
      <c r="E2328" s="79"/>
      <c r="F2328" s="79"/>
      <c r="G2328" s="79"/>
      <c r="I2328" s="113"/>
    </row>
    <row r="2329" spans="1:9" ht="12.75">
      <c r="A2329" s="16"/>
      <c r="B2329" s="110"/>
      <c r="C2329" s="110"/>
      <c r="D2329" s="110"/>
      <c r="E2329" s="79"/>
      <c r="F2329" s="79"/>
      <c r="G2329" s="79"/>
      <c r="I2329" s="113"/>
    </row>
    <row r="2330" spans="1:9" ht="12.75">
      <c r="A2330" s="16"/>
      <c r="B2330" s="110"/>
      <c r="C2330" s="110"/>
      <c r="D2330" s="110"/>
      <c r="E2330" s="79"/>
      <c r="F2330" s="79"/>
      <c r="G2330" s="79"/>
      <c r="I2330" s="113"/>
    </row>
    <row r="2331" spans="1:9" ht="12.75">
      <c r="A2331" s="16"/>
      <c r="B2331" s="110"/>
      <c r="C2331" s="110"/>
      <c r="D2331" s="110"/>
      <c r="E2331" s="79"/>
      <c r="F2331" s="79"/>
      <c r="G2331" s="79"/>
      <c r="I2331" s="113"/>
    </row>
    <row r="2332" spans="1:9" ht="12.75">
      <c r="A2332" s="16"/>
      <c r="B2332" s="110"/>
      <c r="C2332" s="110"/>
      <c r="D2332" s="110"/>
      <c r="E2332" s="79"/>
      <c r="F2332" s="79"/>
      <c r="G2332" s="79"/>
      <c r="I2332" s="113"/>
    </row>
    <row r="2333" spans="1:9" ht="12.75">
      <c r="A2333" s="16"/>
      <c r="B2333" s="110"/>
      <c r="C2333" s="110"/>
      <c r="D2333" s="110"/>
      <c r="E2333" s="79"/>
      <c r="F2333" s="79"/>
      <c r="G2333" s="79"/>
      <c r="I2333" s="113"/>
    </row>
    <row r="2334" spans="1:9" ht="12.75">
      <c r="A2334" s="16"/>
      <c r="B2334" s="110"/>
      <c r="C2334" s="110"/>
      <c r="D2334" s="110"/>
      <c r="E2334" s="79"/>
      <c r="F2334" s="79"/>
      <c r="G2334" s="79"/>
      <c r="I2334" s="113"/>
    </row>
    <row r="2335" spans="1:9" ht="12.75">
      <c r="A2335" s="16"/>
      <c r="B2335" s="110"/>
      <c r="C2335" s="110"/>
      <c r="D2335" s="110"/>
      <c r="E2335" s="79"/>
      <c r="F2335" s="79"/>
      <c r="G2335" s="79"/>
      <c r="I2335" s="113"/>
    </row>
    <row r="2336" spans="1:9" ht="12.75">
      <c r="A2336" s="16"/>
      <c r="B2336" s="110"/>
      <c r="C2336" s="110"/>
      <c r="D2336" s="110"/>
      <c r="E2336" s="79"/>
      <c r="F2336" s="79"/>
      <c r="G2336" s="79"/>
      <c r="I2336" s="113"/>
    </row>
    <row r="2337" spans="1:9" ht="12.75">
      <c r="A2337" s="16"/>
      <c r="B2337" s="110"/>
      <c r="C2337" s="110"/>
      <c r="D2337" s="110"/>
      <c r="E2337" s="79"/>
      <c r="F2337" s="79"/>
      <c r="G2337" s="79"/>
      <c r="I2337" s="113"/>
    </row>
    <row r="2338" spans="1:9" ht="12.75">
      <c r="A2338" s="16"/>
      <c r="B2338" s="110"/>
      <c r="C2338" s="110"/>
      <c r="D2338" s="110"/>
      <c r="E2338" s="79"/>
      <c r="F2338" s="79"/>
      <c r="G2338" s="79"/>
      <c r="I2338" s="113"/>
    </row>
    <row r="2339" spans="1:9" ht="12.75">
      <c r="A2339" s="16"/>
      <c r="B2339" s="110"/>
      <c r="C2339" s="110"/>
      <c r="D2339" s="110"/>
      <c r="E2339" s="79"/>
      <c r="F2339" s="79"/>
      <c r="G2339" s="79"/>
      <c r="I2339" s="113"/>
    </row>
    <row r="2340" spans="1:9" ht="12.75">
      <c r="A2340" s="16"/>
      <c r="B2340" s="110"/>
      <c r="C2340" s="110"/>
      <c r="D2340" s="110"/>
      <c r="E2340" s="79"/>
      <c r="F2340" s="79"/>
      <c r="G2340" s="79"/>
      <c r="I2340" s="113"/>
    </row>
    <row r="2341" spans="1:9" ht="12.75">
      <c r="A2341" s="16"/>
      <c r="B2341" s="110"/>
      <c r="C2341" s="110"/>
      <c r="D2341" s="110"/>
      <c r="E2341" s="79"/>
      <c r="F2341" s="79"/>
      <c r="G2341" s="79"/>
      <c r="I2341" s="113"/>
    </row>
    <row r="2342" spans="1:9" ht="12.75">
      <c r="A2342" s="16"/>
      <c r="B2342" s="110"/>
      <c r="C2342" s="110"/>
      <c r="D2342" s="110"/>
      <c r="E2342" s="79"/>
      <c r="F2342" s="79"/>
      <c r="G2342" s="79"/>
      <c r="I2342" s="113"/>
    </row>
    <row r="2343" spans="1:9" ht="12.75">
      <c r="A2343" s="16"/>
      <c r="B2343" s="110"/>
      <c r="C2343" s="110"/>
      <c r="D2343" s="110"/>
      <c r="E2343" s="79"/>
      <c r="F2343" s="79"/>
      <c r="G2343" s="79"/>
      <c r="I2343" s="113"/>
    </row>
    <row r="2344" spans="1:9" ht="12.75">
      <c r="A2344" s="16"/>
      <c r="B2344" s="110"/>
      <c r="C2344" s="110"/>
      <c r="D2344" s="110"/>
      <c r="E2344" s="79"/>
      <c r="F2344" s="79"/>
      <c r="G2344" s="79"/>
      <c r="I2344" s="113"/>
    </row>
    <row r="2345" spans="1:9" ht="12.75">
      <c r="A2345" s="16"/>
      <c r="B2345" s="110"/>
      <c r="C2345" s="110"/>
      <c r="D2345" s="110"/>
      <c r="E2345" s="79"/>
      <c r="F2345" s="79"/>
      <c r="G2345" s="79"/>
      <c r="I2345" s="113"/>
    </row>
    <row r="2346" spans="1:9" ht="12.75">
      <c r="A2346" s="16"/>
      <c r="B2346" s="110"/>
      <c r="C2346" s="110"/>
      <c r="D2346" s="110"/>
      <c r="E2346" s="79"/>
      <c r="F2346" s="79"/>
      <c r="G2346" s="79"/>
      <c r="I2346" s="113"/>
    </row>
    <row r="2347" spans="1:9" ht="12.75">
      <c r="A2347" s="16"/>
      <c r="B2347" s="110"/>
      <c r="C2347" s="110"/>
      <c r="D2347" s="110"/>
      <c r="E2347" s="79"/>
      <c r="F2347" s="79"/>
      <c r="G2347" s="79"/>
      <c r="I2347" s="113"/>
    </row>
    <row r="2348" spans="1:9" ht="12.75">
      <c r="A2348" s="16"/>
      <c r="B2348" s="110"/>
      <c r="C2348" s="110"/>
      <c r="D2348" s="110"/>
      <c r="E2348" s="79"/>
      <c r="F2348" s="79"/>
      <c r="G2348" s="79"/>
      <c r="I2348" s="113"/>
    </row>
    <row r="2349" spans="1:9" ht="12.75">
      <c r="A2349" s="16"/>
      <c r="B2349" s="110"/>
      <c r="C2349" s="110"/>
      <c r="D2349" s="110"/>
      <c r="E2349" s="79"/>
      <c r="F2349" s="79"/>
      <c r="G2349" s="79"/>
      <c r="I2349" s="113"/>
    </row>
    <row r="2350" spans="1:9" ht="12.75">
      <c r="A2350" s="16"/>
      <c r="B2350" s="110"/>
      <c r="C2350" s="110"/>
      <c r="D2350" s="110"/>
      <c r="E2350" s="79"/>
      <c r="F2350" s="79"/>
      <c r="G2350" s="79"/>
      <c r="I2350" s="113"/>
    </row>
    <row r="2351" spans="1:9" ht="12.75">
      <c r="A2351" s="16"/>
      <c r="B2351" s="110"/>
      <c r="C2351" s="110"/>
      <c r="D2351" s="110"/>
      <c r="E2351" s="79"/>
      <c r="F2351" s="79"/>
      <c r="G2351" s="79"/>
      <c r="I2351" s="113"/>
    </row>
    <row r="2352" spans="1:9" ht="12.75">
      <c r="A2352" s="16"/>
      <c r="B2352" s="110"/>
      <c r="C2352" s="110"/>
      <c r="D2352" s="110"/>
      <c r="E2352" s="79"/>
      <c r="F2352" s="79"/>
      <c r="G2352" s="79"/>
      <c r="I2352" s="113"/>
    </row>
    <row r="2353" spans="1:9" ht="12.75">
      <c r="A2353" s="16"/>
      <c r="B2353" s="110"/>
      <c r="C2353" s="110"/>
      <c r="D2353" s="110"/>
      <c r="E2353" s="79"/>
      <c r="F2353" s="79"/>
      <c r="G2353" s="79"/>
      <c r="I2353" s="113"/>
    </row>
    <row r="2354" spans="1:9" ht="12.75">
      <c r="A2354" s="16"/>
      <c r="B2354" s="110"/>
      <c r="C2354" s="110"/>
      <c r="D2354" s="110"/>
      <c r="E2354" s="79"/>
      <c r="F2354" s="79"/>
      <c r="G2354" s="79"/>
      <c r="I2354" s="113"/>
    </row>
    <row r="2355" spans="1:9" ht="12.75">
      <c r="A2355" s="16"/>
      <c r="B2355" s="110"/>
      <c r="C2355" s="110"/>
      <c r="D2355" s="110"/>
      <c r="E2355" s="79"/>
      <c r="F2355" s="79"/>
      <c r="G2355" s="79"/>
      <c r="I2355" s="113"/>
    </row>
    <row r="2356" spans="1:9" ht="12.75">
      <c r="A2356" s="16"/>
      <c r="B2356" s="110"/>
      <c r="C2356" s="110"/>
      <c r="D2356" s="110"/>
      <c r="E2356" s="79"/>
      <c r="F2356" s="79"/>
      <c r="G2356" s="79"/>
      <c r="I2356" s="113"/>
    </row>
    <row r="2357" spans="1:9" ht="12.75">
      <c r="A2357" s="16"/>
      <c r="B2357" s="110"/>
      <c r="C2357" s="110"/>
      <c r="D2357" s="110"/>
      <c r="E2357" s="79"/>
      <c r="F2357" s="79"/>
      <c r="G2357" s="79"/>
      <c r="I2357" s="113"/>
    </row>
    <row r="2358" spans="1:9" ht="12.75">
      <c r="A2358" s="16"/>
      <c r="B2358" s="110"/>
      <c r="C2358" s="110"/>
      <c r="D2358" s="110"/>
      <c r="E2358" s="79"/>
      <c r="F2358" s="79"/>
      <c r="G2358" s="79"/>
      <c r="I2358" s="113"/>
    </row>
    <row r="2359" spans="1:9" ht="12.75">
      <c r="A2359" s="16"/>
      <c r="B2359" s="110"/>
      <c r="C2359" s="110"/>
      <c r="D2359" s="110"/>
      <c r="E2359" s="79"/>
      <c r="F2359" s="79"/>
      <c r="G2359" s="79"/>
      <c r="I2359" s="113"/>
    </row>
    <row r="2360" spans="1:9" ht="12.75">
      <c r="A2360" s="16"/>
      <c r="B2360" s="110"/>
      <c r="C2360" s="110"/>
      <c r="D2360" s="110"/>
      <c r="E2360" s="79"/>
      <c r="F2360" s="79"/>
      <c r="G2360" s="79"/>
      <c r="I2360" s="113"/>
    </row>
    <row r="2361" spans="1:9" ht="12.75">
      <c r="A2361" s="16"/>
      <c r="B2361" s="110"/>
      <c r="C2361" s="110"/>
      <c r="D2361" s="110"/>
      <c r="E2361" s="79"/>
      <c r="F2361" s="79"/>
      <c r="G2361" s="79"/>
      <c r="I2361" s="113"/>
    </row>
    <row r="2362" spans="1:9" ht="12.75">
      <c r="A2362" s="16"/>
      <c r="B2362" s="110"/>
      <c r="C2362" s="110"/>
      <c r="D2362" s="110"/>
      <c r="E2362" s="79"/>
      <c r="F2362" s="79"/>
      <c r="G2362" s="79"/>
      <c r="I2362" s="113"/>
    </row>
    <row r="2363" spans="1:9" ht="12.75">
      <c r="A2363" s="16"/>
      <c r="B2363" s="110"/>
      <c r="C2363" s="110"/>
      <c r="D2363" s="110"/>
      <c r="E2363" s="79"/>
      <c r="F2363" s="79"/>
      <c r="G2363" s="79"/>
      <c r="I2363" s="113"/>
    </row>
    <row r="2364" spans="1:9" ht="12.75">
      <c r="A2364" s="16"/>
      <c r="B2364" s="110"/>
      <c r="C2364" s="110"/>
      <c r="D2364" s="110"/>
      <c r="E2364" s="79"/>
      <c r="F2364" s="79"/>
      <c r="G2364" s="79"/>
      <c r="I2364" s="113"/>
    </row>
    <row r="2365" spans="1:9" ht="12.75">
      <c r="A2365" s="16"/>
      <c r="B2365" s="110"/>
      <c r="C2365" s="110"/>
      <c r="D2365" s="110"/>
      <c r="E2365" s="79"/>
      <c r="F2365" s="79"/>
      <c r="G2365" s="79"/>
      <c r="I2365" s="113"/>
    </row>
    <row r="2366" spans="1:9" ht="12.75">
      <c r="A2366" s="16"/>
      <c r="B2366" s="110"/>
      <c r="C2366" s="110"/>
      <c r="D2366" s="110"/>
      <c r="E2366" s="79"/>
      <c r="F2366" s="79"/>
      <c r="G2366" s="79"/>
      <c r="I2366" s="113"/>
    </row>
    <row r="2367" spans="1:9" ht="12.75">
      <c r="A2367" s="16"/>
      <c r="B2367" s="110"/>
      <c r="C2367" s="110"/>
      <c r="D2367" s="110"/>
      <c r="E2367" s="79"/>
      <c r="F2367" s="79"/>
      <c r="G2367" s="79"/>
      <c r="I2367" s="113"/>
    </row>
    <row r="2368" spans="1:9" ht="12.75">
      <c r="A2368" s="16"/>
      <c r="B2368" s="110"/>
      <c r="C2368" s="110"/>
      <c r="D2368" s="110"/>
      <c r="E2368" s="79"/>
      <c r="F2368" s="79"/>
      <c r="G2368" s="79"/>
      <c r="I2368" s="113"/>
    </row>
    <row r="2369" spans="1:9" ht="12.75">
      <c r="A2369" s="16"/>
      <c r="B2369" s="110"/>
      <c r="C2369" s="110"/>
      <c r="D2369" s="110"/>
      <c r="E2369" s="79"/>
      <c r="F2369" s="79"/>
      <c r="G2369" s="79"/>
      <c r="I2369" s="113"/>
    </row>
    <row r="2370" spans="1:9" ht="12.75">
      <c r="A2370" s="16"/>
      <c r="B2370" s="110"/>
      <c r="C2370" s="110"/>
      <c r="D2370" s="110"/>
      <c r="E2370" s="79"/>
      <c r="F2370" s="79"/>
      <c r="G2370" s="79"/>
      <c r="I2370" s="113"/>
    </row>
    <row r="2371" spans="1:9" ht="12.75">
      <c r="A2371" s="16"/>
      <c r="B2371" s="110"/>
      <c r="C2371" s="110"/>
      <c r="D2371" s="110"/>
      <c r="E2371" s="79"/>
      <c r="F2371" s="79"/>
      <c r="G2371" s="79"/>
      <c r="I2371" s="113"/>
    </row>
    <row r="2372" spans="1:9" ht="12.75">
      <c r="A2372" s="16"/>
      <c r="B2372" s="110"/>
      <c r="C2372" s="110"/>
      <c r="D2372" s="110"/>
      <c r="E2372" s="79"/>
      <c r="F2372" s="79"/>
      <c r="G2372" s="79"/>
      <c r="I2372" s="113"/>
    </row>
    <row r="2373" spans="1:9" ht="12.75">
      <c r="A2373" s="16"/>
      <c r="B2373" s="110"/>
      <c r="C2373" s="110"/>
      <c r="D2373" s="110"/>
      <c r="E2373" s="79"/>
      <c r="F2373" s="79"/>
      <c r="G2373" s="79"/>
      <c r="I2373" s="113"/>
    </row>
    <row r="2374" spans="1:9" ht="12.75">
      <c r="A2374" s="16"/>
      <c r="B2374" s="110"/>
      <c r="C2374" s="110"/>
      <c r="D2374" s="110"/>
      <c r="E2374" s="79"/>
      <c r="F2374" s="79"/>
      <c r="G2374" s="79"/>
      <c r="I2374" s="113"/>
    </row>
    <row r="2375" spans="1:9" ht="12.75">
      <c r="A2375" s="16"/>
      <c r="B2375" s="110"/>
      <c r="C2375" s="110"/>
      <c r="D2375" s="110"/>
      <c r="E2375" s="79"/>
      <c r="F2375" s="79"/>
      <c r="G2375" s="79"/>
      <c r="I2375" s="113"/>
    </row>
    <row r="2376" spans="1:9" ht="12.75">
      <c r="A2376" s="16"/>
      <c r="B2376" s="110"/>
      <c r="C2376" s="110"/>
      <c r="D2376" s="110"/>
      <c r="E2376" s="79"/>
      <c r="F2376" s="79"/>
      <c r="G2376" s="79"/>
      <c r="I2376" s="113"/>
    </row>
    <row r="2377" spans="1:9" ht="12.75">
      <c r="A2377" s="16"/>
      <c r="B2377" s="110"/>
      <c r="C2377" s="110"/>
      <c r="D2377" s="110"/>
      <c r="E2377" s="79"/>
      <c r="F2377" s="79"/>
      <c r="G2377" s="79"/>
      <c r="I2377" s="113"/>
    </row>
    <row r="2378" spans="1:9" ht="12.75">
      <c r="A2378" s="16"/>
      <c r="B2378" s="110"/>
      <c r="C2378" s="110"/>
      <c r="D2378" s="110"/>
      <c r="E2378" s="79"/>
      <c r="F2378" s="79"/>
      <c r="G2378" s="79"/>
      <c r="I2378" s="113"/>
    </row>
    <row r="2379" spans="1:9" ht="12.75">
      <c r="A2379" s="16"/>
      <c r="B2379" s="110"/>
      <c r="C2379" s="110"/>
      <c r="D2379" s="110"/>
      <c r="E2379" s="79"/>
      <c r="F2379" s="79"/>
      <c r="G2379" s="79"/>
      <c r="I2379" s="113"/>
    </row>
    <row r="2380" spans="1:9" ht="12.75">
      <c r="A2380" s="16"/>
      <c r="B2380" s="110"/>
      <c r="C2380" s="110"/>
      <c r="D2380" s="110"/>
      <c r="E2380" s="79"/>
      <c r="F2380" s="79"/>
      <c r="G2380" s="79"/>
      <c r="I2380" s="113"/>
    </row>
    <row r="2381" spans="1:9" ht="12.75">
      <c r="A2381" s="16"/>
      <c r="B2381" s="110"/>
      <c r="C2381" s="110"/>
      <c r="D2381" s="110"/>
      <c r="E2381" s="79"/>
      <c r="F2381" s="79"/>
      <c r="G2381" s="79"/>
      <c r="I2381" s="113"/>
    </row>
    <row r="2382" spans="1:9" ht="12.75">
      <c r="A2382" s="16"/>
      <c r="B2382" s="110"/>
      <c r="C2382" s="110"/>
      <c r="D2382" s="110"/>
      <c r="E2382" s="79"/>
      <c r="F2382" s="79"/>
      <c r="G2382" s="79"/>
      <c r="I2382" s="113"/>
    </row>
    <row r="2383" spans="1:9" ht="12.75">
      <c r="A2383" s="16"/>
      <c r="B2383" s="110"/>
      <c r="C2383" s="110"/>
      <c r="D2383" s="110"/>
      <c r="E2383" s="79"/>
      <c r="F2383" s="79"/>
      <c r="G2383" s="79"/>
      <c r="I2383" s="113"/>
    </row>
    <row r="2384" spans="1:9" ht="12.75">
      <c r="A2384" s="16"/>
      <c r="B2384" s="110"/>
      <c r="C2384" s="110"/>
      <c r="D2384" s="110"/>
      <c r="E2384" s="79"/>
      <c r="F2384" s="79"/>
      <c r="G2384" s="79"/>
      <c r="I2384" s="113"/>
    </row>
    <row r="2385" spans="1:9" ht="12.75">
      <c r="A2385" s="16"/>
      <c r="B2385" s="110"/>
      <c r="C2385" s="110"/>
      <c r="D2385" s="110"/>
      <c r="E2385" s="79"/>
      <c r="F2385" s="79"/>
      <c r="G2385" s="79"/>
      <c r="I2385" s="113"/>
    </row>
    <row r="2386" spans="1:9" ht="12.75">
      <c r="A2386" s="16"/>
      <c r="B2386" s="110"/>
      <c r="C2386" s="110"/>
      <c r="D2386" s="110"/>
      <c r="E2386" s="79"/>
      <c r="F2386" s="79"/>
      <c r="G2386" s="79"/>
      <c r="I2386" s="113"/>
    </row>
    <row r="2387" spans="1:9" ht="12.75">
      <c r="A2387" s="16"/>
      <c r="B2387" s="110"/>
      <c r="C2387" s="110"/>
      <c r="D2387" s="110"/>
      <c r="E2387" s="79"/>
      <c r="F2387" s="79"/>
      <c r="G2387" s="79"/>
      <c r="I2387" s="113"/>
    </row>
    <row r="2388" spans="1:9" ht="12.75">
      <c r="A2388" s="16"/>
      <c r="B2388" s="110"/>
      <c r="C2388" s="110"/>
      <c r="D2388" s="110"/>
      <c r="E2388" s="79"/>
      <c r="F2388" s="79"/>
      <c r="G2388" s="79"/>
      <c r="I2388" s="113"/>
    </row>
    <row r="2389" spans="1:9" ht="12.75">
      <c r="A2389" s="16"/>
      <c r="B2389" s="110"/>
      <c r="C2389" s="110"/>
      <c r="D2389" s="110"/>
      <c r="E2389" s="79"/>
      <c r="F2389" s="79"/>
      <c r="G2389" s="79"/>
      <c r="I2389" s="113"/>
    </row>
    <row r="2390" spans="1:9" ht="12.75">
      <c r="A2390" s="16"/>
      <c r="B2390" s="110"/>
      <c r="C2390" s="110"/>
      <c r="D2390" s="110"/>
      <c r="E2390" s="79"/>
      <c r="F2390" s="79"/>
      <c r="G2390" s="79"/>
      <c r="I2390" s="113"/>
    </row>
    <row r="2391" spans="1:9" ht="12.75">
      <c r="A2391" s="16"/>
      <c r="B2391" s="110"/>
      <c r="C2391" s="110"/>
      <c r="D2391" s="110"/>
      <c r="E2391" s="79"/>
      <c r="F2391" s="79"/>
      <c r="G2391" s="79"/>
      <c r="I2391" s="113"/>
    </row>
    <row r="2392" spans="1:9" ht="12.75">
      <c r="A2392" s="16"/>
      <c r="B2392" s="110"/>
      <c r="C2392" s="110"/>
      <c r="D2392" s="110"/>
      <c r="E2392" s="79"/>
      <c r="F2392" s="79"/>
      <c r="G2392" s="79"/>
      <c r="I2392" s="113"/>
    </row>
    <row r="2393" spans="1:9" ht="12.75">
      <c r="A2393" s="16"/>
      <c r="B2393" s="110"/>
      <c r="C2393" s="110"/>
      <c r="D2393" s="110"/>
      <c r="E2393" s="79"/>
      <c r="F2393" s="79"/>
      <c r="G2393" s="79"/>
      <c r="I2393" s="113"/>
    </row>
    <row r="2394" spans="1:9" ht="12.75">
      <c r="A2394" s="16"/>
      <c r="B2394" s="110"/>
      <c r="C2394" s="110"/>
      <c r="D2394" s="110"/>
      <c r="E2394" s="79"/>
      <c r="F2394" s="79"/>
      <c r="G2394" s="79"/>
      <c r="I2394" s="113"/>
    </row>
    <row r="2395" spans="1:9" ht="12.75">
      <c r="A2395" s="16"/>
      <c r="B2395" s="110"/>
      <c r="C2395" s="110"/>
      <c r="D2395" s="110"/>
      <c r="E2395" s="79"/>
      <c r="F2395" s="79"/>
      <c r="G2395" s="79"/>
      <c r="I2395" s="113"/>
    </row>
    <row r="2396" spans="1:9" ht="12.75">
      <c r="A2396" s="16"/>
      <c r="B2396" s="110"/>
      <c r="C2396" s="110"/>
      <c r="D2396" s="110"/>
      <c r="E2396" s="79"/>
      <c r="F2396" s="79"/>
      <c r="G2396" s="79"/>
      <c r="I2396" s="113"/>
    </row>
    <row r="2397" spans="1:9" ht="12.75">
      <c r="A2397" s="16"/>
      <c r="B2397" s="110"/>
      <c r="C2397" s="110"/>
      <c r="D2397" s="110"/>
      <c r="E2397" s="79"/>
      <c r="F2397" s="79"/>
      <c r="G2397" s="79"/>
      <c r="I2397" s="113"/>
    </row>
    <row r="2398" spans="1:9" ht="12.75">
      <c r="A2398" s="16"/>
      <c r="B2398" s="110"/>
      <c r="C2398" s="110"/>
      <c r="D2398" s="110"/>
      <c r="E2398" s="79"/>
      <c r="F2398" s="79"/>
      <c r="G2398" s="79"/>
      <c r="I2398" s="113"/>
    </row>
    <row r="2399" spans="1:9" ht="12.75">
      <c r="A2399" s="16"/>
      <c r="B2399" s="110"/>
      <c r="C2399" s="110"/>
      <c r="D2399" s="110"/>
      <c r="E2399" s="79"/>
      <c r="F2399" s="79"/>
      <c r="G2399" s="79"/>
      <c r="I2399" s="113"/>
    </row>
    <row r="2400" spans="1:9" ht="12.75">
      <c r="A2400" s="16"/>
      <c r="B2400" s="110"/>
      <c r="C2400" s="110"/>
      <c r="D2400" s="110"/>
      <c r="E2400" s="79"/>
      <c r="F2400" s="79"/>
      <c r="G2400" s="79"/>
      <c r="I2400" s="113"/>
    </row>
    <row r="2401" spans="1:9" ht="12.75">
      <c r="A2401" s="16"/>
      <c r="B2401" s="110"/>
      <c r="C2401" s="110"/>
      <c r="D2401" s="110"/>
      <c r="E2401" s="79"/>
      <c r="F2401" s="79"/>
      <c r="G2401" s="79"/>
      <c r="I2401" s="113"/>
    </row>
    <row r="2402" spans="1:9" ht="12.75">
      <c r="A2402" s="16"/>
      <c r="B2402" s="110"/>
      <c r="C2402" s="110"/>
      <c r="D2402" s="110"/>
      <c r="E2402" s="79"/>
      <c r="F2402" s="79"/>
      <c r="G2402" s="79"/>
      <c r="I2402" s="113"/>
    </row>
    <row r="2403" spans="1:9" ht="12.75">
      <c r="A2403" s="16"/>
      <c r="B2403" s="110"/>
      <c r="C2403" s="110"/>
      <c r="D2403" s="110"/>
      <c r="E2403" s="79"/>
      <c r="F2403" s="79"/>
      <c r="G2403" s="79"/>
      <c r="I2403" s="113"/>
    </row>
    <row r="2404" spans="1:9" ht="12.75">
      <c r="A2404" s="16"/>
      <c r="B2404" s="110"/>
      <c r="C2404" s="110"/>
      <c r="D2404" s="110"/>
      <c r="E2404" s="79"/>
      <c r="F2404" s="79"/>
      <c r="G2404" s="79"/>
      <c r="I2404" s="113"/>
    </row>
    <row r="2405" spans="1:9" ht="12.75">
      <c r="A2405" s="16"/>
      <c r="B2405" s="110"/>
      <c r="C2405" s="110"/>
      <c r="D2405" s="110"/>
      <c r="E2405" s="79"/>
      <c r="F2405" s="79"/>
      <c r="G2405" s="79"/>
      <c r="I2405" s="113"/>
    </row>
    <row r="2406" spans="1:9" ht="12.75">
      <c r="A2406" s="16"/>
      <c r="B2406" s="110"/>
      <c r="C2406" s="110"/>
      <c r="D2406" s="110"/>
      <c r="E2406" s="79"/>
      <c r="F2406" s="79"/>
      <c r="G2406" s="79"/>
      <c r="I2406" s="113"/>
    </row>
    <row r="2407" spans="1:9" ht="12.75">
      <c r="A2407" s="16"/>
      <c r="B2407" s="110"/>
      <c r="C2407" s="110"/>
      <c r="D2407" s="110"/>
      <c r="E2407" s="79"/>
      <c r="F2407" s="79"/>
      <c r="G2407" s="79"/>
      <c r="I2407" s="113"/>
    </row>
    <row r="2408" spans="1:9" ht="12.75">
      <c r="A2408" s="16"/>
      <c r="B2408" s="110"/>
      <c r="C2408" s="110"/>
      <c r="D2408" s="110"/>
      <c r="E2408" s="79"/>
      <c r="F2408" s="79"/>
      <c r="G2408" s="79"/>
      <c r="I2408" s="113"/>
    </row>
    <row r="2409" spans="1:9" ht="12.75">
      <c r="A2409" s="16"/>
      <c r="B2409" s="110"/>
      <c r="C2409" s="110"/>
      <c r="D2409" s="110"/>
      <c r="E2409" s="79"/>
      <c r="F2409" s="79"/>
      <c r="G2409" s="79"/>
      <c r="I2409" s="113"/>
    </row>
    <row r="2410" spans="1:9" ht="12.75">
      <c r="A2410" s="16"/>
      <c r="B2410" s="110"/>
      <c r="C2410" s="110"/>
      <c r="D2410" s="110"/>
      <c r="E2410" s="79"/>
      <c r="F2410" s="79"/>
      <c r="G2410" s="79"/>
      <c r="I2410" s="113"/>
    </row>
    <row r="2411" spans="1:9" ht="12.75">
      <c r="A2411" s="16"/>
      <c r="B2411" s="110"/>
      <c r="C2411" s="110"/>
      <c r="D2411" s="110"/>
      <c r="E2411" s="79"/>
      <c r="F2411" s="79"/>
      <c r="G2411" s="79"/>
      <c r="I2411" s="113"/>
    </row>
    <row r="2412" spans="1:9" ht="12.75">
      <c r="A2412" s="16"/>
      <c r="B2412" s="110"/>
      <c r="C2412" s="110"/>
      <c r="D2412" s="110"/>
      <c r="E2412" s="79"/>
      <c r="F2412" s="79"/>
      <c r="G2412" s="79"/>
      <c r="I2412" s="113"/>
    </row>
    <row r="2413" spans="1:9" ht="12.75">
      <c r="A2413" s="16"/>
      <c r="B2413" s="110"/>
      <c r="C2413" s="110"/>
      <c r="D2413" s="110"/>
      <c r="E2413" s="79"/>
      <c r="F2413" s="79"/>
      <c r="G2413" s="79"/>
      <c r="I2413" s="113"/>
    </row>
    <row r="2414" spans="1:9" ht="12.75">
      <c r="A2414" s="16"/>
      <c r="B2414" s="110"/>
      <c r="C2414" s="110"/>
      <c r="D2414" s="110"/>
      <c r="E2414" s="79"/>
      <c r="F2414" s="79"/>
      <c r="G2414" s="79"/>
      <c r="I2414" s="113"/>
    </row>
    <row r="2415" spans="1:9" ht="12.75">
      <c r="A2415" s="16"/>
      <c r="B2415" s="110"/>
      <c r="C2415" s="110"/>
      <c r="D2415" s="110"/>
      <c r="E2415" s="79"/>
      <c r="F2415" s="79"/>
      <c r="G2415" s="79"/>
      <c r="I2415" s="113"/>
    </row>
    <row r="2416" spans="1:9" ht="12.75">
      <c r="A2416" s="16"/>
      <c r="B2416" s="110"/>
      <c r="C2416" s="110"/>
      <c r="D2416" s="110"/>
      <c r="E2416" s="79"/>
      <c r="F2416" s="79"/>
      <c r="G2416" s="79"/>
      <c r="I2416" s="113"/>
    </row>
    <row r="2417" spans="1:9" ht="12.75">
      <c r="A2417" s="16"/>
      <c r="B2417" s="110"/>
      <c r="C2417" s="110"/>
      <c r="D2417" s="110"/>
      <c r="E2417" s="79"/>
      <c r="F2417" s="79"/>
      <c r="G2417" s="79"/>
      <c r="I2417" s="113"/>
    </row>
    <row r="2418" spans="1:9" ht="12.75">
      <c r="A2418" s="16"/>
      <c r="B2418" s="110"/>
      <c r="C2418" s="110"/>
      <c r="D2418" s="110"/>
      <c r="E2418" s="79"/>
      <c r="F2418" s="79"/>
      <c r="G2418" s="79"/>
      <c r="I2418" s="113"/>
    </row>
    <row r="2419" spans="1:9" ht="12.75">
      <c r="A2419" s="16"/>
      <c r="B2419" s="110"/>
      <c r="C2419" s="110"/>
      <c r="D2419" s="110"/>
      <c r="E2419" s="79"/>
      <c r="F2419" s="79"/>
      <c r="G2419" s="79"/>
      <c r="I2419" s="113"/>
    </row>
    <row r="2420" spans="1:9" ht="12.75">
      <c r="A2420" s="16"/>
      <c r="B2420" s="110"/>
      <c r="C2420" s="110"/>
      <c r="D2420" s="110"/>
      <c r="E2420" s="79"/>
      <c r="F2420" s="79"/>
      <c r="G2420" s="79"/>
      <c r="I2420" s="113"/>
    </row>
    <row r="2421" spans="1:9" ht="12.75">
      <c r="A2421" s="16"/>
      <c r="B2421" s="110"/>
      <c r="C2421" s="110"/>
      <c r="D2421" s="110"/>
      <c r="E2421" s="79"/>
      <c r="F2421" s="79"/>
      <c r="G2421" s="79"/>
      <c r="I2421" s="113"/>
    </row>
    <row r="2422" spans="1:9" ht="12.75">
      <c r="A2422" s="16"/>
      <c r="B2422" s="110"/>
      <c r="C2422" s="110"/>
      <c r="D2422" s="110"/>
      <c r="E2422" s="79"/>
      <c r="F2422" s="79"/>
      <c r="G2422" s="79"/>
      <c r="I2422" s="113"/>
    </row>
    <row r="2423" spans="1:9" ht="12.75">
      <c r="A2423" s="16"/>
      <c r="B2423" s="110"/>
      <c r="C2423" s="110"/>
      <c r="D2423" s="110"/>
      <c r="E2423" s="79"/>
      <c r="F2423" s="79"/>
      <c r="G2423" s="79"/>
      <c r="I2423" s="113"/>
    </row>
    <row r="2424" spans="1:9" ht="12.75">
      <c r="A2424" s="16"/>
      <c r="B2424" s="110"/>
      <c r="C2424" s="110"/>
      <c r="D2424" s="110"/>
      <c r="E2424" s="79"/>
      <c r="F2424" s="79"/>
      <c r="G2424" s="79"/>
      <c r="I2424" s="113"/>
    </row>
    <row r="2425" spans="1:9" ht="12.75">
      <c r="A2425" s="16"/>
      <c r="B2425" s="110"/>
      <c r="C2425" s="110"/>
      <c r="D2425" s="110"/>
      <c r="E2425" s="79"/>
      <c r="F2425" s="79"/>
      <c r="G2425" s="79"/>
      <c r="I2425" s="113"/>
    </row>
    <row r="2426" spans="1:9" ht="12.75">
      <c r="A2426" s="16"/>
      <c r="B2426" s="110"/>
      <c r="C2426" s="110"/>
      <c r="D2426" s="110"/>
      <c r="E2426" s="79"/>
      <c r="F2426" s="79"/>
      <c r="G2426" s="79"/>
      <c r="I2426" s="113"/>
    </row>
    <row r="2427" spans="1:9" ht="12.75">
      <c r="A2427" s="16"/>
      <c r="B2427" s="110"/>
      <c r="C2427" s="110"/>
      <c r="D2427" s="110"/>
      <c r="E2427" s="79"/>
      <c r="F2427" s="79"/>
      <c r="G2427" s="79"/>
      <c r="I2427" s="113"/>
    </row>
    <row r="2428" spans="1:9" ht="12.75">
      <c r="A2428" s="16"/>
      <c r="B2428" s="110"/>
      <c r="C2428" s="110"/>
      <c r="D2428" s="110"/>
      <c r="E2428" s="79"/>
      <c r="F2428" s="79"/>
      <c r="G2428" s="79"/>
      <c r="I2428" s="113"/>
    </row>
    <row r="2429" spans="1:9" ht="12.75">
      <c r="A2429" s="16"/>
      <c r="B2429" s="110"/>
      <c r="C2429" s="110"/>
      <c r="D2429" s="110"/>
      <c r="E2429" s="79"/>
      <c r="F2429" s="79"/>
      <c r="G2429" s="79"/>
      <c r="I2429" s="113"/>
    </row>
    <row r="2430" spans="1:9" ht="12.75">
      <c r="A2430" s="16"/>
      <c r="B2430" s="110"/>
      <c r="C2430" s="110"/>
      <c r="D2430" s="110"/>
      <c r="E2430" s="79"/>
      <c r="F2430" s="79"/>
      <c r="G2430" s="79"/>
      <c r="I2430" s="113"/>
    </row>
    <row r="2431" spans="1:9" ht="12.75">
      <c r="A2431" s="16"/>
      <c r="B2431" s="110"/>
      <c r="C2431" s="110"/>
      <c r="D2431" s="110"/>
      <c r="E2431" s="79"/>
      <c r="F2431" s="79"/>
      <c r="G2431" s="79"/>
      <c r="I2431" s="113"/>
    </row>
    <row r="2432" spans="1:9" ht="12.75">
      <c r="A2432" s="16"/>
      <c r="B2432" s="110"/>
      <c r="C2432" s="110"/>
      <c r="D2432" s="110"/>
      <c r="E2432" s="79"/>
      <c r="F2432" s="79"/>
      <c r="G2432" s="79"/>
      <c r="I2432" s="113"/>
    </row>
    <row r="2433" spans="1:9" ht="12.75">
      <c r="A2433" s="16"/>
      <c r="B2433" s="110"/>
      <c r="C2433" s="110"/>
      <c r="D2433" s="110"/>
      <c r="E2433" s="79"/>
      <c r="F2433" s="79"/>
      <c r="G2433" s="79"/>
      <c r="I2433" s="113"/>
    </row>
    <row r="2434" spans="1:9" ht="12.75">
      <c r="A2434" s="16"/>
      <c r="B2434" s="110"/>
      <c r="C2434" s="110"/>
      <c r="D2434" s="110"/>
      <c r="E2434" s="79"/>
      <c r="F2434" s="79"/>
      <c r="G2434" s="79"/>
      <c r="I2434" s="113"/>
    </row>
    <row r="2435" spans="1:9" ht="12.75">
      <c r="A2435" s="16"/>
      <c r="B2435" s="110"/>
      <c r="C2435" s="110"/>
      <c r="D2435" s="110"/>
      <c r="E2435" s="79"/>
      <c r="F2435" s="79"/>
      <c r="G2435" s="79"/>
      <c r="I2435" s="113"/>
    </row>
    <row r="2436" spans="1:9" ht="12.75">
      <c r="A2436" s="16"/>
      <c r="B2436" s="110"/>
      <c r="C2436" s="110"/>
      <c r="D2436" s="110"/>
      <c r="E2436" s="79"/>
      <c r="F2436" s="79"/>
      <c r="G2436" s="79"/>
      <c r="I2436" s="113"/>
    </row>
    <row r="2437" spans="1:9" ht="12.75">
      <c r="A2437" s="16"/>
      <c r="B2437" s="110"/>
      <c r="C2437" s="110"/>
      <c r="D2437" s="110"/>
      <c r="E2437" s="79"/>
      <c r="F2437" s="79"/>
      <c r="G2437" s="79"/>
      <c r="I2437" s="113"/>
    </row>
    <row r="2438" spans="1:9" ht="12.75">
      <c r="A2438" s="16"/>
      <c r="B2438" s="110"/>
      <c r="C2438" s="110"/>
      <c r="D2438" s="110"/>
      <c r="E2438" s="79"/>
      <c r="F2438" s="79"/>
      <c r="G2438" s="79"/>
      <c r="I2438" s="113"/>
    </row>
    <row r="2439" spans="1:9" ht="12.75">
      <c r="A2439" s="16"/>
      <c r="B2439" s="110"/>
      <c r="C2439" s="110"/>
      <c r="D2439" s="110"/>
      <c r="E2439" s="79"/>
      <c r="F2439" s="79"/>
      <c r="G2439" s="79"/>
      <c r="I2439" s="113"/>
    </row>
    <row r="2440" spans="1:9" ht="12.75">
      <c r="A2440" s="16"/>
      <c r="B2440" s="110"/>
      <c r="C2440" s="110"/>
      <c r="D2440" s="110"/>
      <c r="E2440" s="79"/>
      <c r="F2440" s="79"/>
      <c r="G2440" s="79"/>
      <c r="I2440" s="113"/>
    </row>
    <row r="2441" spans="1:9" ht="12.75">
      <c r="A2441" s="16"/>
      <c r="B2441" s="110"/>
      <c r="C2441" s="110"/>
      <c r="D2441" s="110"/>
      <c r="E2441" s="79"/>
      <c r="F2441" s="79"/>
      <c r="G2441" s="79"/>
      <c r="I2441" s="113"/>
    </row>
    <row r="2442" spans="1:9" ht="12.75">
      <c r="A2442" s="16"/>
      <c r="B2442" s="110"/>
      <c r="C2442" s="110"/>
      <c r="D2442" s="110"/>
      <c r="E2442" s="79"/>
      <c r="F2442" s="79"/>
      <c r="G2442" s="79"/>
      <c r="I2442" s="113"/>
    </row>
    <row r="2443" spans="1:9" ht="12.75">
      <c r="A2443" s="16"/>
      <c r="B2443" s="110"/>
      <c r="C2443" s="110"/>
      <c r="D2443" s="110"/>
      <c r="E2443" s="79"/>
      <c r="F2443" s="79"/>
      <c r="G2443" s="79"/>
      <c r="I2443" s="113"/>
    </row>
    <row r="2444" spans="1:9" ht="12.75">
      <c r="A2444" s="16"/>
      <c r="B2444" s="110"/>
      <c r="C2444" s="110"/>
      <c r="D2444" s="110"/>
      <c r="E2444" s="79"/>
      <c r="F2444" s="79"/>
      <c r="G2444" s="79"/>
      <c r="I2444" s="113"/>
    </row>
    <row r="2445" spans="1:9" ht="12.75">
      <c r="A2445" s="16"/>
      <c r="B2445" s="110"/>
      <c r="C2445" s="110"/>
      <c r="D2445" s="110"/>
      <c r="E2445" s="79"/>
      <c r="F2445" s="79"/>
      <c r="G2445" s="79"/>
      <c r="I2445" s="113"/>
    </row>
    <row r="2446" spans="1:9" ht="12.75">
      <c r="A2446" s="16"/>
      <c r="B2446" s="110"/>
      <c r="C2446" s="110"/>
      <c r="D2446" s="110"/>
      <c r="E2446" s="79"/>
      <c r="F2446" s="79"/>
      <c r="G2446" s="79"/>
      <c r="I2446" s="113"/>
    </row>
    <row r="2447" spans="1:9" ht="12.75">
      <c r="A2447" s="16"/>
      <c r="B2447" s="110"/>
      <c r="C2447" s="110"/>
      <c r="D2447" s="110"/>
      <c r="E2447" s="79"/>
      <c r="F2447" s="79"/>
      <c r="G2447" s="79"/>
      <c r="I2447" s="113"/>
    </row>
    <row r="2448" spans="1:9" ht="12.75">
      <c r="A2448" s="16"/>
      <c r="B2448" s="110"/>
      <c r="C2448" s="110"/>
      <c r="D2448" s="110"/>
      <c r="E2448" s="79"/>
      <c r="F2448" s="79"/>
      <c r="G2448" s="79"/>
      <c r="I2448" s="113"/>
    </row>
    <row r="2449" spans="1:9" ht="12.75">
      <c r="A2449" s="16"/>
      <c r="B2449" s="110"/>
      <c r="C2449" s="110"/>
      <c r="D2449" s="110"/>
      <c r="E2449" s="79"/>
      <c r="F2449" s="79"/>
      <c r="G2449" s="79"/>
      <c r="I2449" s="113"/>
    </row>
    <row r="2450" spans="1:9" ht="12.75">
      <c r="A2450" s="16"/>
      <c r="B2450" s="110"/>
      <c r="C2450" s="110"/>
      <c r="D2450" s="110"/>
      <c r="E2450" s="79"/>
      <c r="F2450" s="79"/>
      <c r="G2450" s="79"/>
      <c r="I2450" s="113"/>
    </row>
    <row r="2451" spans="1:9" ht="12.75">
      <c r="A2451" s="16"/>
      <c r="B2451" s="110"/>
      <c r="C2451" s="110"/>
      <c r="D2451" s="110"/>
      <c r="E2451" s="79"/>
      <c r="F2451" s="79"/>
      <c r="G2451" s="79"/>
      <c r="I2451" s="113"/>
    </row>
    <row r="2452" spans="1:9" ht="12.75">
      <c r="A2452" s="16"/>
      <c r="B2452" s="110"/>
      <c r="C2452" s="110"/>
      <c r="D2452" s="110"/>
      <c r="E2452" s="79"/>
      <c r="F2452" s="79"/>
      <c r="G2452" s="79"/>
      <c r="I2452" s="113"/>
    </row>
    <row r="2453" spans="1:9" ht="12.75">
      <c r="A2453" s="16"/>
      <c r="B2453" s="110"/>
      <c r="C2453" s="110"/>
      <c r="D2453" s="110"/>
      <c r="E2453" s="79"/>
      <c r="F2453" s="79"/>
      <c r="G2453" s="79"/>
      <c r="I2453" s="113"/>
    </row>
    <row r="2454" spans="1:9" ht="12.75">
      <c r="A2454" s="16"/>
      <c r="B2454" s="110"/>
      <c r="C2454" s="110"/>
      <c r="D2454" s="110"/>
      <c r="E2454" s="79"/>
      <c r="F2454" s="79"/>
      <c r="G2454" s="79"/>
      <c r="I2454" s="113"/>
    </row>
    <row r="2455" spans="1:9" ht="12.75">
      <c r="A2455" s="16"/>
      <c r="B2455" s="110"/>
      <c r="C2455" s="110"/>
      <c r="D2455" s="110"/>
      <c r="E2455" s="79"/>
      <c r="F2455" s="79"/>
      <c r="G2455" s="79"/>
      <c r="I2455" s="113"/>
    </row>
    <row r="2456" spans="1:9" ht="12.75">
      <c r="A2456" s="16"/>
      <c r="B2456" s="110"/>
      <c r="C2456" s="110"/>
      <c r="D2456" s="110"/>
      <c r="E2456" s="79"/>
      <c r="F2456" s="79"/>
      <c r="G2456" s="79"/>
      <c r="I2456" s="113"/>
    </row>
    <row r="2457" spans="1:9" ht="12.75">
      <c r="A2457" s="16"/>
      <c r="B2457" s="110"/>
      <c r="C2457" s="110"/>
      <c r="D2457" s="110"/>
      <c r="E2457" s="79"/>
      <c r="F2457" s="79"/>
      <c r="G2457" s="79"/>
      <c r="I2457" s="113"/>
    </row>
    <row r="2458" spans="1:9" ht="12.75">
      <c r="A2458" s="16"/>
      <c r="B2458" s="110"/>
      <c r="C2458" s="110"/>
      <c r="D2458" s="110"/>
      <c r="E2458" s="79"/>
      <c r="F2458" s="79"/>
      <c r="G2458" s="79"/>
      <c r="I2458" s="113"/>
    </row>
    <row r="2459" spans="1:9" ht="12.75">
      <c r="A2459" s="16"/>
      <c r="B2459" s="110"/>
      <c r="C2459" s="110"/>
      <c r="D2459" s="110"/>
      <c r="E2459" s="79"/>
      <c r="F2459" s="79"/>
      <c r="G2459" s="79"/>
      <c r="I2459" s="113"/>
    </row>
    <row r="2460" spans="1:9" ht="12.75">
      <c r="A2460" s="16"/>
      <c r="B2460" s="110"/>
      <c r="C2460" s="110"/>
      <c r="D2460" s="110"/>
      <c r="E2460" s="79"/>
      <c r="F2460" s="79"/>
      <c r="G2460" s="79"/>
      <c r="I2460" s="113"/>
    </row>
    <row r="2461" spans="1:9" ht="12.75">
      <c r="A2461" s="16"/>
      <c r="B2461" s="110"/>
      <c r="C2461" s="110"/>
      <c r="D2461" s="110"/>
      <c r="E2461" s="79"/>
      <c r="F2461" s="79"/>
      <c r="G2461" s="79"/>
      <c r="I2461" s="113"/>
    </row>
    <row r="2462" spans="1:9" ht="12.75">
      <c r="A2462" s="16"/>
      <c r="B2462" s="110"/>
      <c r="C2462" s="110"/>
      <c r="D2462" s="110"/>
      <c r="E2462" s="79"/>
      <c r="F2462" s="79"/>
      <c r="G2462" s="79"/>
      <c r="I2462" s="113"/>
    </row>
    <row r="2463" spans="1:9" ht="12.75">
      <c r="A2463" s="16"/>
      <c r="B2463" s="110"/>
      <c r="C2463" s="110"/>
      <c r="D2463" s="110"/>
      <c r="E2463" s="79"/>
      <c r="F2463" s="79"/>
      <c r="G2463" s="79"/>
      <c r="I2463" s="113"/>
    </row>
    <row r="2464" spans="1:9" ht="12.75">
      <c r="A2464" s="16"/>
      <c r="B2464" s="110"/>
      <c r="C2464" s="110"/>
      <c r="D2464" s="110"/>
      <c r="E2464" s="79"/>
      <c r="F2464" s="79"/>
      <c r="G2464" s="79"/>
      <c r="I2464" s="113"/>
    </row>
    <row r="2465" spans="1:9" ht="12.75">
      <c r="A2465" s="16"/>
      <c r="B2465" s="110"/>
      <c r="C2465" s="110"/>
      <c r="D2465" s="110"/>
      <c r="E2465" s="79"/>
      <c r="F2465" s="79"/>
      <c r="G2465" s="79"/>
      <c r="I2465" s="113"/>
    </row>
    <row r="2466" spans="1:9" ht="12.75">
      <c r="A2466" s="16"/>
      <c r="B2466" s="110"/>
      <c r="C2466" s="110"/>
      <c r="D2466" s="110"/>
      <c r="E2466" s="79"/>
      <c r="F2466" s="79"/>
      <c r="G2466" s="79"/>
      <c r="I2466" s="113"/>
    </row>
    <row r="2467" spans="1:9" ht="12.75">
      <c r="A2467" s="16"/>
      <c r="B2467" s="110"/>
      <c r="C2467" s="110"/>
      <c r="D2467" s="110"/>
      <c r="E2467" s="79"/>
      <c r="F2467" s="79"/>
      <c r="G2467" s="79"/>
      <c r="I2467" s="113"/>
    </row>
    <row r="2468" spans="1:9" ht="12.75">
      <c r="A2468" s="16"/>
      <c r="B2468" s="110"/>
      <c r="C2468" s="110"/>
      <c r="D2468" s="110"/>
      <c r="E2468" s="79"/>
      <c r="F2468" s="79"/>
      <c r="G2468" s="79"/>
      <c r="I2468" s="113"/>
    </row>
    <row r="2469" spans="1:9" ht="12.75">
      <c r="A2469" s="16"/>
      <c r="B2469" s="110"/>
      <c r="C2469" s="110"/>
      <c r="D2469" s="110"/>
      <c r="E2469" s="79"/>
      <c r="F2469" s="79"/>
      <c r="G2469" s="79"/>
      <c r="I2469" s="113"/>
    </row>
    <row r="2470" spans="1:9" ht="12.75">
      <c r="A2470" s="16"/>
      <c r="B2470" s="110"/>
      <c r="C2470" s="110"/>
      <c r="D2470" s="110"/>
      <c r="E2470" s="79"/>
      <c r="F2470" s="79"/>
      <c r="G2470" s="79"/>
      <c r="I2470" s="113"/>
    </row>
    <row r="2471" spans="1:9" ht="12.75">
      <c r="A2471" s="16"/>
      <c r="B2471" s="110"/>
      <c r="C2471" s="110"/>
      <c r="D2471" s="110"/>
      <c r="E2471" s="79"/>
      <c r="F2471" s="79"/>
      <c r="G2471" s="79"/>
      <c r="I2471" s="113"/>
    </row>
    <row r="2472" spans="1:9" ht="12.75">
      <c r="A2472" s="16"/>
      <c r="B2472" s="110"/>
      <c r="C2472" s="110"/>
      <c r="D2472" s="110"/>
      <c r="E2472" s="79"/>
      <c r="F2472" s="79"/>
      <c r="G2472" s="79"/>
      <c r="I2472" s="113"/>
    </row>
    <row r="2473" spans="1:9" ht="12.75">
      <c r="A2473" s="16"/>
      <c r="B2473" s="110"/>
      <c r="C2473" s="110"/>
      <c r="D2473" s="110"/>
      <c r="E2473" s="79"/>
      <c r="F2473" s="79"/>
      <c r="G2473" s="79"/>
      <c r="I2473" s="113"/>
    </row>
    <row r="2474" spans="1:9" ht="12.75">
      <c r="A2474" s="16"/>
      <c r="B2474" s="110"/>
      <c r="C2474" s="110"/>
      <c r="D2474" s="110"/>
      <c r="E2474" s="79"/>
      <c r="F2474" s="79"/>
      <c r="G2474" s="79"/>
      <c r="I2474" s="113"/>
    </row>
    <row r="2475" spans="1:9" ht="12.75">
      <c r="A2475" s="16"/>
      <c r="B2475" s="110"/>
      <c r="C2475" s="110"/>
      <c r="D2475" s="110"/>
      <c r="E2475" s="79"/>
      <c r="F2475" s="79"/>
      <c r="G2475" s="79"/>
      <c r="I2475" s="113"/>
    </row>
    <row r="2476" spans="1:9" ht="12.75">
      <c r="A2476" s="16"/>
      <c r="B2476" s="110"/>
      <c r="C2476" s="110"/>
      <c r="D2476" s="110"/>
      <c r="E2476" s="79"/>
      <c r="F2476" s="79"/>
      <c r="G2476" s="79"/>
      <c r="I2476" s="113"/>
    </row>
    <row r="2477" spans="1:9" ht="12.75">
      <c r="A2477" s="16"/>
      <c r="B2477" s="110"/>
      <c r="C2477" s="110"/>
      <c r="D2477" s="110"/>
      <c r="E2477" s="79"/>
      <c r="F2477" s="79"/>
      <c r="G2477" s="79"/>
      <c r="I2477" s="113"/>
    </row>
    <row r="2478" spans="1:9" ht="12.75">
      <c r="A2478" s="16"/>
      <c r="B2478" s="110"/>
      <c r="C2478" s="110"/>
      <c r="D2478" s="110"/>
      <c r="E2478" s="79"/>
      <c r="F2478" s="79"/>
      <c r="G2478" s="79"/>
      <c r="I2478" s="113"/>
    </row>
    <row r="2479" spans="1:9" ht="12.75">
      <c r="A2479" s="16"/>
      <c r="B2479" s="110"/>
      <c r="C2479" s="110"/>
      <c r="D2479" s="110"/>
      <c r="E2479" s="79"/>
      <c r="F2479" s="79"/>
      <c r="G2479" s="79"/>
      <c r="I2479" s="113"/>
    </row>
    <row r="2480" spans="1:9" ht="12.75">
      <c r="A2480" s="16"/>
      <c r="B2480" s="110"/>
      <c r="C2480" s="110"/>
      <c r="D2480" s="110"/>
      <c r="E2480" s="79"/>
      <c r="F2480" s="79"/>
      <c r="G2480" s="79"/>
      <c r="I2480" s="113"/>
    </row>
    <row r="2481" spans="1:9" ht="12.75">
      <c r="A2481" s="16"/>
      <c r="B2481" s="110"/>
      <c r="C2481" s="110"/>
      <c r="D2481" s="110"/>
      <c r="E2481" s="79"/>
      <c r="F2481" s="79"/>
      <c r="G2481" s="79"/>
      <c r="I2481" s="113"/>
    </row>
    <row r="2482" spans="1:9" ht="12.75">
      <c r="A2482" s="16"/>
      <c r="B2482" s="110"/>
      <c r="C2482" s="110"/>
      <c r="D2482" s="110"/>
      <c r="E2482" s="79"/>
      <c r="F2482" s="79"/>
      <c r="G2482" s="79"/>
      <c r="I2482" s="113"/>
    </row>
    <row r="2483" spans="1:9" ht="12.75">
      <c r="A2483" s="16"/>
      <c r="B2483" s="110"/>
      <c r="C2483" s="110"/>
      <c r="D2483" s="110"/>
      <c r="E2483" s="79"/>
      <c r="F2483" s="79"/>
      <c r="G2483" s="79"/>
      <c r="I2483" s="113"/>
    </row>
    <row r="2484" spans="1:9" ht="12.75">
      <c r="A2484" s="16"/>
      <c r="B2484" s="110"/>
      <c r="C2484" s="110"/>
      <c r="D2484" s="110"/>
      <c r="E2484" s="79"/>
      <c r="F2484" s="79"/>
      <c r="G2484" s="79"/>
      <c r="I2484" s="113"/>
    </row>
    <row r="2485" spans="1:9" ht="12.75">
      <c r="A2485" s="16"/>
      <c r="B2485" s="110"/>
      <c r="C2485" s="110"/>
      <c r="D2485" s="110"/>
      <c r="E2485" s="79"/>
      <c r="F2485" s="79"/>
      <c r="G2485" s="79"/>
      <c r="I2485" s="113"/>
    </row>
    <row r="2486" spans="1:9" ht="12.75">
      <c r="A2486" s="16"/>
      <c r="B2486" s="110"/>
      <c r="C2486" s="110"/>
      <c r="D2486" s="110"/>
      <c r="E2486" s="79"/>
      <c r="F2486" s="79"/>
      <c r="G2486" s="79"/>
      <c r="I2486" s="113"/>
    </row>
    <row r="2487" spans="1:9" ht="12.75">
      <c r="A2487" s="16"/>
      <c r="B2487" s="110"/>
      <c r="C2487" s="110"/>
      <c r="D2487" s="110"/>
      <c r="E2487" s="79"/>
      <c r="F2487" s="79"/>
      <c r="G2487" s="79"/>
      <c r="I2487" s="113"/>
    </row>
    <row r="2488" spans="1:9" ht="12.75">
      <c r="A2488" s="16"/>
      <c r="B2488" s="110"/>
      <c r="C2488" s="110"/>
      <c r="D2488" s="110"/>
      <c r="E2488" s="79"/>
      <c r="F2488" s="79"/>
      <c r="G2488" s="79"/>
      <c r="I2488" s="113"/>
    </row>
    <row r="2489" spans="1:9" ht="12.75">
      <c r="A2489" s="16"/>
      <c r="B2489" s="110"/>
      <c r="C2489" s="110"/>
      <c r="D2489" s="110"/>
      <c r="E2489" s="79"/>
      <c r="F2489" s="79"/>
      <c r="G2489" s="79"/>
      <c r="I2489" s="113"/>
    </row>
    <row r="2490" spans="1:9" ht="12.75">
      <c r="A2490" s="16"/>
      <c r="B2490" s="110"/>
      <c r="C2490" s="110"/>
      <c r="D2490" s="110"/>
      <c r="E2490" s="79"/>
      <c r="F2490" s="79"/>
      <c r="G2490" s="79"/>
      <c r="I2490" s="113"/>
    </row>
    <row r="2491" spans="1:9" ht="12.75">
      <c r="A2491" s="16"/>
      <c r="B2491" s="110"/>
      <c r="C2491" s="110"/>
      <c r="D2491" s="110"/>
      <c r="E2491" s="79"/>
      <c r="F2491" s="79"/>
      <c r="G2491" s="79"/>
      <c r="I2491" s="113"/>
    </row>
    <row r="2492" spans="1:9" ht="12.75">
      <c r="A2492" s="16"/>
      <c r="B2492" s="110"/>
      <c r="C2492" s="110"/>
      <c r="D2492" s="110"/>
      <c r="E2492" s="79"/>
      <c r="F2492" s="79"/>
      <c r="G2492" s="79"/>
      <c r="I2492" s="113"/>
    </row>
    <row r="2493" spans="1:9" ht="12.75">
      <c r="A2493" s="16"/>
      <c r="B2493" s="110"/>
      <c r="C2493" s="110"/>
      <c r="D2493" s="110"/>
      <c r="E2493" s="79"/>
      <c r="F2493" s="79"/>
      <c r="G2493" s="79"/>
      <c r="I2493" s="113"/>
    </row>
    <row r="2494" spans="1:9" ht="12.75">
      <c r="A2494" s="16"/>
      <c r="B2494" s="110"/>
      <c r="C2494" s="110"/>
      <c r="D2494" s="110"/>
      <c r="E2494" s="79"/>
      <c r="F2494" s="79"/>
      <c r="G2494" s="79"/>
      <c r="I2494" s="113"/>
    </row>
    <row r="2495" spans="1:9" ht="12.75">
      <c r="A2495" s="16"/>
      <c r="B2495" s="110"/>
      <c r="C2495" s="110"/>
      <c r="D2495" s="110"/>
      <c r="E2495" s="79"/>
      <c r="F2495" s="79"/>
      <c r="G2495" s="79"/>
      <c r="I2495" s="113"/>
    </row>
    <row r="2496" spans="1:9" ht="12.75">
      <c r="A2496" s="16"/>
      <c r="B2496" s="110"/>
      <c r="C2496" s="110"/>
      <c r="D2496" s="110"/>
      <c r="E2496" s="79"/>
      <c r="F2496" s="79"/>
      <c r="G2496" s="79"/>
      <c r="I2496" s="113"/>
    </row>
    <row r="2497" spans="1:9" ht="12.75">
      <c r="A2497" s="16"/>
      <c r="B2497" s="110"/>
      <c r="C2497" s="110"/>
      <c r="D2497" s="110"/>
      <c r="E2497" s="79"/>
      <c r="F2497" s="79"/>
      <c r="G2497" s="79"/>
      <c r="I2497" s="113"/>
    </row>
    <row r="2498" spans="1:9" ht="12.75">
      <c r="A2498" s="16"/>
      <c r="B2498" s="110"/>
      <c r="C2498" s="110"/>
      <c r="D2498" s="110"/>
      <c r="E2498" s="79"/>
      <c r="F2498" s="79"/>
      <c r="G2498" s="79"/>
      <c r="I2498" s="113"/>
    </row>
    <row r="2499" spans="1:9" ht="12.75">
      <c r="A2499" s="16"/>
      <c r="B2499" s="110"/>
      <c r="C2499" s="110"/>
      <c r="D2499" s="110"/>
      <c r="E2499" s="79"/>
      <c r="F2499" s="79"/>
      <c r="G2499" s="79"/>
      <c r="I2499" s="113"/>
    </row>
    <row r="2500" spans="1:9" ht="12.75">
      <c r="A2500" s="16"/>
      <c r="B2500" s="110"/>
      <c r="C2500" s="110"/>
      <c r="D2500" s="110"/>
      <c r="E2500" s="79"/>
      <c r="F2500" s="79"/>
      <c r="G2500" s="79"/>
      <c r="I2500" s="113"/>
    </row>
    <row r="2501" spans="1:9" ht="12.75">
      <c r="A2501" s="16"/>
      <c r="B2501" s="110"/>
      <c r="C2501" s="110"/>
      <c r="D2501" s="110"/>
      <c r="E2501" s="79"/>
      <c r="F2501" s="79"/>
      <c r="G2501" s="79"/>
      <c r="I2501" s="113"/>
    </row>
    <row r="2502" spans="1:9" ht="12.75">
      <c r="A2502" s="16"/>
      <c r="B2502" s="110"/>
      <c r="C2502" s="110"/>
      <c r="D2502" s="110"/>
      <c r="E2502" s="79"/>
      <c r="F2502" s="79"/>
      <c r="G2502" s="79"/>
      <c r="I2502" s="113"/>
    </row>
    <row r="2503" spans="1:9" ht="12.75">
      <c r="A2503" s="16"/>
      <c r="B2503" s="110"/>
      <c r="C2503" s="110"/>
      <c r="D2503" s="110"/>
      <c r="E2503" s="79"/>
      <c r="F2503" s="79"/>
      <c r="G2503" s="79"/>
      <c r="I2503" s="113"/>
    </row>
    <row r="2504" spans="1:9" ht="12.75">
      <c r="A2504" s="16"/>
      <c r="B2504" s="110"/>
      <c r="C2504" s="110"/>
      <c r="D2504" s="110"/>
      <c r="E2504" s="79"/>
      <c r="F2504" s="79"/>
      <c r="G2504" s="79"/>
      <c r="I2504" s="113"/>
    </row>
    <row r="2505" spans="1:9" ht="12.75">
      <c r="A2505" s="16"/>
      <c r="B2505" s="110"/>
      <c r="C2505" s="110"/>
      <c r="D2505" s="110"/>
      <c r="E2505" s="79"/>
      <c r="F2505" s="79"/>
      <c r="G2505" s="79"/>
      <c r="I2505" s="113"/>
    </row>
    <row r="2506" spans="1:9" ht="12.75">
      <c r="A2506" s="16"/>
      <c r="B2506" s="110"/>
      <c r="C2506" s="110"/>
      <c r="D2506" s="110"/>
      <c r="E2506" s="79"/>
      <c r="F2506" s="79"/>
      <c r="G2506" s="79"/>
      <c r="I2506" s="113"/>
    </row>
    <row r="2507" spans="1:9" ht="12.75">
      <c r="A2507" s="16"/>
      <c r="B2507" s="110"/>
      <c r="C2507" s="110"/>
      <c r="D2507" s="110"/>
      <c r="E2507" s="79"/>
      <c r="F2507" s="79"/>
      <c r="G2507" s="79"/>
      <c r="I2507" s="113"/>
    </row>
    <row r="2508" spans="1:9" ht="12.75">
      <c r="A2508" s="16"/>
      <c r="B2508" s="110"/>
      <c r="C2508" s="110"/>
      <c r="D2508" s="110"/>
      <c r="E2508" s="79"/>
      <c r="F2508" s="79"/>
      <c r="G2508" s="79"/>
      <c r="I2508" s="113"/>
    </row>
    <row r="2509" spans="1:9" ht="12.75">
      <c r="A2509" s="16"/>
      <c r="B2509" s="110"/>
      <c r="C2509" s="110"/>
      <c r="D2509" s="110"/>
      <c r="E2509" s="79"/>
      <c r="F2509" s="79"/>
      <c r="G2509" s="79"/>
      <c r="I2509" s="113"/>
    </row>
    <row r="2510" spans="1:9" ht="12.75">
      <c r="A2510" s="16"/>
      <c r="B2510" s="110"/>
      <c r="C2510" s="110"/>
      <c r="D2510" s="110"/>
      <c r="E2510" s="79"/>
      <c r="F2510" s="79"/>
      <c r="G2510" s="79"/>
      <c r="I2510" s="113"/>
    </row>
    <row r="2511" spans="1:9" ht="12.75">
      <c r="A2511" s="16"/>
      <c r="B2511" s="110"/>
      <c r="C2511" s="110"/>
      <c r="D2511" s="110"/>
      <c r="E2511" s="79"/>
      <c r="F2511" s="79"/>
      <c r="G2511" s="79"/>
      <c r="I2511" s="113"/>
    </row>
    <row r="2512" spans="1:9" ht="12.75">
      <c r="A2512" s="16"/>
      <c r="B2512" s="110"/>
      <c r="C2512" s="110"/>
      <c r="D2512" s="110"/>
      <c r="E2512" s="79"/>
      <c r="F2512" s="79"/>
      <c r="G2512" s="79"/>
      <c r="I2512" s="113"/>
    </row>
    <row r="2513" spans="1:9" ht="12.75">
      <c r="A2513" s="16"/>
      <c r="B2513" s="110"/>
      <c r="C2513" s="110"/>
      <c r="D2513" s="110"/>
      <c r="E2513" s="79"/>
      <c r="F2513" s="79"/>
      <c r="G2513" s="79"/>
      <c r="I2513" s="113"/>
    </row>
    <row r="2514" spans="1:9" ht="12.75">
      <c r="A2514" s="16"/>
      <c r="B2514" s="110"/>
      <c r="C2514" s="110"/>
      <c r="D2514" s="110"/>
      <c r="E2514" s="79"/>
      <c r="F2514" s="79"/>
      <c r="G2514" s="79"/>
      <c r="I2514" s="113"/>
    </row>
    <row r="2515" spans="1:9" ht="12.75">
      <c r="A2515" s="16"/>
      <c r="B2515" s="110"/>
      <c r="C2515" s="110"/>
      <c r="D2515" s="110"/>
      <c r="E2515" s="79"/>
      <c r="F2515" s="79"/>
      <c r="G2515" s="79"/>
      <c r="I2515" s="113"/>
    </row>
    <row r="2516" spans="1:9" ht="12.75">
      <c r="A2516" s="16"/>
      <c r="B2516" s="110"/>
      <c r="C2516" s="110"/>
      <c r="D2516" s="110"/>
      <c r="E2516" s="79"/>
      <c r="F2516" s="79"/>
      <c r="G2516" s="79"/>
      <c r="I2516" s="113"/>
    </row>
    <row r="2517" spans="1:9" ht="12.75">
      <c r="A2517" s="16"/>
      <c r="B2517" s="110"/>
      <c r="C2517" s="110"/>
      <c r="D2517" s="110"/>
      <c r="E2517" s="79"/>
      <c r="F2517" s="79"/>
      <c r="G2517" s="79"/>
      <c r="I2517" s="113"/>
    </row>
    <row r="2518" spans="1:9" ht="12.75">
      <c r="A2518" s="16"/>
      <c r="B2518" s="110"/>
      <c r="C2518" s="110"/>
      <c r="D2518" s="110"/>
      <c r="E2518" s="79"/>
      <c r="F2518" s="79"/>
      <c r="G2518" s="79"/>
      <c r="I2518" s="113"/>
    </row>
    <row r="2519" spans="1:9" ht="12.75">
      <c r="A2519" s="16"/>
      <c r="B2519" s="110"/>
      <c r="C2519" s="110"/>
      <c r="D2519" s="110"/>
      <c r="E2519" s="79"/>
      <c r="F2519" s="79"/>
      <c r="G2519" s="79"/>
      <c r="I2519" s="113"/>
    </row>
    <row r="2520" spans="1:9" ht="12.75">
      <c r="A2520" s="16"/>
      <c r="B2520" s="110"/>
      <c r="C2520" s="110"/>
      <c r="D2520" s="110"/>
      <c r="E2520" s="79"/>
      <c r="F2520" s="79"/>
      <c r="G2520" s="79"/>
      <c r="I2520" s="113"/>
    </row>
    <row r="2521" spans="1:9" ht="12.75">
      <c r="A2521" s="16"/>
      <c r="B2521" s="110"/>
      <c r="C2521" s="110"/>
      <c r="D2521" s="110"/>
      <c r="E2521" s="79"/>
      <c r="F2521" s="79"/>
      <c r="G2521" s="79"/>
      <c r="I2521" s="113"/>
    </row>
    <row r="2522" spans="1:9" ht="12.75">
      <c r="A2522" s="16"/>
      <c r="B2522" s="110"/>
      <c r="C2522" s="110"/>
      <c r="D2522" s="110"/>
      <c r="E2522" s="79"/>
      <c r="F2522" s="79"/>
      <c r="G2522" s="79"/>
      <c r="I2522" s="113"/>
    </row>
    <row r="2523" spans="1:9" ht="12.75">
      <c r="A2523" s="16"/>
      <c r="B2523" s="110"/>
      <c r="C2523" s="110"/>
      <c r="D2523" s="110"/>
      <c r="E2523" s="79"/>
      <c r="F2523" s="79"/>
      <c r="G2523" s="79"/>
      <c r="I2523" s="113"/>
    </row>
    <row r="2524" spans="1:9" ht="12.75">
      <c r="A2524" s="16"/>
      <c r="B2524" s="110"/>
      <c r="C2524" s="110"/>
      <c r="D2524" s="110"/>
      <c r="E2524" s="79"/>
      <c r="F2524" s="79"/>
      <c r="G2524" s="79"/>
      <c r="I2524" s="113"/>
    </row>
    <row r="2525" spans="1:9" ht="12.75">
      <c r="A2525" s="16"/>
      <c r="B2525" s="110"/>
      <c r="C2525" s="110"/>
      <c r="D2525" s="110"/>
      <c r="E2525" s="79"/>
      <c r="F2525" s="79"/>
      <c r="G2525" s="79"/>
      <c r="I2525" s="113"/>
    </row>
    <row r="2526" spans="1:9" ht="12.75">
      <c r="A2526" s="16"/>
      <c r="B2526" s="110"/>
      <c r="C2526" s="110"/>
      <c r="D2526" s="110"/>
      <c r="E2526" s="79"/>
      <c r="F2526" s="79"/>
      <c r="G2526" s="79"/>
      <c r="I2526" s="113"/>
    </row>
    <row r="2527" spans="1:9" ht="12.75">
      <c r="A2527" s="16"/>
      <c r="B2527" s="110"/>
      <c r="C2527" s="110"/>
      <c r="D2527" s="110"/>
      <c r="E2527" s="79"/>
      <c r="F2527" s="79"/>
      <c r="G2527" s="79"/>
      <c r="I2527" s="113"/>
    </row>
    <row r="2528" spans="1:9" ht="12.75">
      <c r="A2528" s="16"/>
      <c r="B2528" s="110"/>
      <c r="C2528" s="110"/>
      <c r="D2528" s="110"/>
      <c r="E2528" s="79"/>
      <c r="F2528" s="79"/>
      <c r="G2528" s="79"/>
      <c r="I2528" s="113"/>
    </row>
    <row r="2529" spans="1:9" ht="12.75">
      <c r="A2529" s="16"/>
      <c r="B2529" s="110"/>
      <c r="C2529" s="110"/>
      <c r="D2529" s="110"/>
      <c r="E2529" s="79"/>
      <c r="F2529" s="79"/>
      <c r="G2529" s="79"/>
      <c r="I2529" s="113"/>
    </row>
    <row r="2530" spans="1:9" ht="12.75">
      <c r="A2530" s="16"/>
      <c r="B2530" s="110"/>
      <c r="C2530" s="110"/>
      <c r="D2530" s="110"/>
      <c r="E2530" s="79"/>
      <c r="F2530" s="79"/>
      <c r="G2530" s="79"/>
      <c r="I2530" s="113"/>
    </row>
    <row r="2531" spans="1:9" ht="12.75">
      <c r="A2531" s="16"/>
      <c r="B2531" s="110"/>
      <c r="C2531" s="110"/>
      <c r="D2531" s="110"/>
      <c r="E2531" s="79"/>
      <c r="F2531" s="79"/>
      <c r="G2531" s="79"/>
      <c r="I2531" s="113"/>
    </row>
    <row r="2532" spans="1:9" ht="12.75">
      <c r="A2532" s="16"/>
      <c r="B2532" s="110"/>
      <c r="C2532" s="110"/>
      <c r="D2532" s="110"/>
      <c r="E2532" s="79"/>
      <c r="F2532" s="79"/>
      <c r="G2532" s="79"/>
      <c r="I2532" s="113"/>
    </row>
    <row r="2533" spans="1:9" ht="12.75">
      <c r="A2533" s="16"/>
      <c r="B2533" s="110"/>
      <c r="C2533" s="110"/>
      <c r="D2533" s="110"/>
      <c r="E2533" s="79"/>
      <c r="F2533" s="79"/>
      <c r="G2533" s="79"/>
      <c r="I2533" s="113"/>
    </row>
    <row r="2534" spans="1:9" ht="12.75">
      <c r="A2534" s="16"/>
      <c r="B2534" s="110"/>
      <c r="C2534" s="110"/>
      <c r="D2534" s="110"/>
      <c r="E2534" s="79"/>
      <c r="F2534" s="79"/>
      <c r="G2534" s="79"/>
      <c r="I2534" s="113"/>
    </row>
    <row r="2535" spans="1:9" ht="12.75">
      <c r="A2535" s="16"/>
      <c r="B2535" s="110"/>
      <c r="C2535" s="110"/>
      <c r="D2535" s="110"/>
      <c r="E2535" s="79"/>
      <c r="F2535" s="79"/>
      <c r="G2535" s="79"/>
      <c r="I2535" s="113"/>
    </row>
    <row r="2536" spans="1:9" ht="12.75">
      <c r="A2536" s="16"/>
      <c r="B2536" s="110"/>
      <c r="C2536" s="110"/>
      <c r="D2536" s="110"/>
      <c r="E2536" s="79"/>
      <c r="F2536" s="79"/>
      <c r="G2536" s="79"/>
      <c r="I2536" s="113"/>
    </row>
    <row r="2537" spans="1:9" ht="12.75">
      <c r="A2537" s="16"/>
      <c r="B2537" s="110"/>
      <c r="C2537" s="110"/>
      <c r="D2537" s="110"/>
      <c r="E2537" s="79"/>
      <c r="F2537" s="79"/>
      <c r="G2537" s="79"/>
      <c r="I2537" s="113"/>
    </row>
    <row r="2538" spans="1:9" ht="12.75">
      <c r="A2538" s="16"/>
      <c r="B2538" s="110"/>
      <c r="C2538" s="110"/>
      <c r="D2538" s="110"/>
      <c r="E2538" s="79"/>
      <c r="F2538" s="79"/>
      <c r="G2538" s="79"/>
      <c r="I2538" s="113"/>
    </row>
    <row r="2539" spans="1:9" ht="12.75">
      <c r="A2539" s="16"/>
      <c r="B2539" s="110"/>
      <c r="C2539" s="110"/>
      <c r="D2539" s="110"/>
      <c r="E2539" s="79"/>
      <c r="F2539" s="79"/>
      <c r="G2539" s="79"/>
      <c r="I2539" s="113"/>
    </row>
    <row r="2540" spans="1:9" ht="12.75">
      <c r="A2540" s="16"/>
      <c r="B2540" s="110"/>
      <c r="C2540" s="110"/>
      <c r="D2540" s="110"/>
      <c r="E2540" s="79"/>
      <c r="F2540" s="79"/>
      <c r="G2540" s="79"/>
      <c r="I2540" s="113"/>
    </row>
    <row r="2541" spans="1:9" ht="12.75">
      <c r="A2541" s="16"/>
      <c r="B2541" s="110"/>
      <c r="C2541" s="110"/>
      <c r="D2541" s="110"/>
      <c r="E2541" s="79"/>
      <c r="F2541" s="79"/>
      <c r="G2541" s="79"/>
      <c r="I2541" s="113"/>
    </row>
    <row r="2542" spans="1:9" ht="12.75">
      <c r="A2542" s="16"/>
      <c r="B2542" s="110"/>
      <c r="C2542" s="110"/>
      <c r="D2542" s="110"/>
      <c r="E2542" s="79"/>
      <c r="F2542" s="79"/>
      <c r="G2542" s="79"/>
      <c r="I2542" s="113"/>
    </row>
    <row r="2543" spans="1:9" ht="12.75">
      <c r="A2543" s="16"/>
      <c r="B2543" s="110"/>
      <c r="C2543" s="110"/>
      <c r="D2543" s="110"/>
      <c r="E2543" s="79"/>
      <c r="F2543" s="79"/>
      <c r="G2543" s="79"/>
      <c r="I2543" s="113"/>
    </row>
    <row r="2544" spans="1:9" ht="12.75">
      <c r="A2544" s="16"/>
      <c r="B2544" s="110"/>
      <c r="C2544" s="110"/>
      <c r="D2544" s="110"/>
      <c r="E2544" s="79"/>
      <c r="F2544" s="79"/>
      <c r="G2544" s="79"/>
      <c r="I2544" s="113"/>
    </row>
    <row r="2545" spans="1:9" ht="12.75">
      <c r="A2545" s="16"/>
      <c r="B2545" s="110"/>
      <c r="C2545" s="110"/>
      <c r="D2545" s="110"/>
      <c r="E2545" s="79"/>
      <c r="F2545" s="79"/>
      <c r="G2545" s="79"/>
      <c r="I2545" s="113"/>
    </row>
    <row r="2546" spans="1:9" ht="12.75">
      <c r="A2546" s="16"/>
      <c r="B2546" s="110"/>
      <c r="C2546" s="110"/>
      <c r="D2546" s="110"/>
      <c r="E2546" s="79"/>
      <c r="F2546" s="79"/>
      <c r="G2546" s="79"/>
      <c r="I2546" s="113"/>
    </row>
    <row r="2547" spans="1:9" ht="12.75">
      <c r="A2547" s="16"/>
      <c r="B2547" s="110"/>
      <c r="C2547" s="110"/>
      <c r="D2547" s="110"/>
      <c r="E2547" s="79"/>
      <c r="F2547" s="79"/>
      <c r="G2547" s="79"/>
      <c r="I2547" s="113"/>
    </row>
    <row r="2548" spans="1:9" ht="12.75">
      <c r="A2548" s="16"/>
      <c r="B2548" s="110"/>
      <c r="C2548" s="110"/>
      <c r="D2548" s="110"/>
      <c r="E2548" s="79"/>
      <c r="F2548" s="79"/>
      <c r="G2548" s="79"/>
      <c r="I2548" s="113"/>
    </row>
    <row r="2549" spans="1:9" ht="12.75">
      <c r="A2549" s="16"/>
      <c r="B2549" s="110"/>
      <c r="C2549" s="110"/>
      <c r="D2549" s="110"/>
      <c r="E2549" s="79"/>
      <c r="F2549" s="79"/>
      <c r="G2549" s="79"/>
      <c r="I2549" s="113"/>
    </row>
    <row r="2550" spans="1:9" ht="12.75">
      <c r="A2550" s="16"/>
      <c r="B2550" s="110"/>
      <c r="C2550" s="110"/>
      <c r="D2550" s="110"/>
      <c r="E2550" s="79"/>
      <c r="F2550" s="79"/>
      <c r="G2550" s="79"/>
      <c r="I2550" s="113"/>
    </row>
    <row r="2551" spans="1:9" ht="12.75">
      <c r="A2551" s="16"/>
      <c r="B2551" s="110"/>
      <c r="C2551" s="110"/>
      <c r="D2551" s="110"/>
      <c r="E2551" s="79"/>
      <c r="F2551" s="79"/>
      <c r="G2551" s="79"/>
      <c r="I2551" s="113"/>
    </row>
    <row r="2552" spans="1:9" ht="12.75">
      <c r="A2552" s="16"/>
      <c r="B2552" s="110"/>
      <c r="C2552" s="110"/>
      <c r="D2552" s="110"/>
      <c r="E2552" s="79"/>
      <c r="F2552" s="79"/>
      <c r="G2552" s="79"/>
      <c r="I2552" s="113"/>
    </row>
    <row r="2553" spans="1:9" ht="12.75">
      <c r="A2553" s="16"/>
      <c r="B2553" s="110"/>
      <c r="C2553" s="110"/>
      <c r="D2553" s="110"/>
      <c r="E2553" s="79"/>
      <c r="F2553" s="79"/>
      <c r="G2553" s="79"/>
      <c r="I2553" s="113"/>
    </row>
    <row r="2554" spans="1:9" ht="12.75">
      <c r="A2554" s="16"/>
      <c r="B2554" s="110"/>
      <c r="C2554" s="110"/>
      <c r="D2554" s="110"/>
      <c r="E2554" s="79"/>
      <c r="F2554" s="79"/>
      <c r="G2554" s="79"/>
      <c r="I2554" s="113"/>
    </row>
    <row r="2555" spans="1:9" ht="12.75">
      <c r="A2555" s="16"/>
      <c r="B2555" s="110"/>
      <c r="C2555" s="110"/>
      <c r="D2555" s="110"/>
      <c r="E2555" s="79"/>
      <c r="F2555" s="79"/>
      <c r="G2555" s="79"/>
      <c r="I2555" s="113"/>
    </row>
    <row r="2556" spans="1:9" ht="12.75">
      <c r="A2556" s="16"/>
      <c r="B2556" s="110"/>
      <c r="C2556" s="110"/>
      <c r="D2556" s="110"/>
      <c r="E2556" s="79"/>
      <c r="F2556" s="79"/>
      <c r="G2556" s="79"/>
      <c r="I2556" s="113"/>
    </row>
    <row r="2557" spans="1:9" ht="12.75">
      <c r="A2557" s="16"/>
      <c r="B2557" s="110"/>
      <c r="C2557" s="110"/>
      <c r="D2557" s="110"/>
      <c r="E2557" s="79"/>
      <c r="F2557" s="79"/>
      <c r="G2557" s="79"/>
      <c r="I2557" s="113"/>
    </row>
    <row r="2558" spans="1:9" ht="12.75">
      <c r="A2558" s="16"/>
      <c r="B2558" s="110"/>
      <c r="C2558" s="110"/>
      <c r="D2558" s="110"/>
      <c r="E2558" s="79"/>
      <c r="F2558" s="79"/>
      <c r="G2558" s="79"/>
      <c r="I2558" s="113"/>
    </row>
    <row r="2559" spans="1:9" ht="12.75">
      <c r="A2559" s="16"/>
      <c r="B2559" s="110"/>
      <c r="C2559" s="110"/>
      <c r="D2559" s="110"/>
      <c r="E2559" s="79"/>
      <c r="F2559" s="79"/>
      <c r="G2559" s="79"/>
      <c r="I2559" s="113"/>
    </row>
    <row r="2560" spans="1:9" ht="12.75">
      <c r="A2560" s="16"/>
      <c r="B2560" s="110"/>
      <c r="C2560" s="110"/>
      <c r="D2560" s="110"/>
      <c r="E2560" s="79"/>
      <c r="F2560" s="79"/>
      <c r="G2560" s="79"/>
      <c r="I2560" s="113"/>
    </row>
    <row r="2561" spans="1:9" ht="12.75">
      <c r="A2561" s="16"/>
      <c r="B2561" s="110"/>
      <c r="C2561" s="110"/>
      <c r="D2561" s="110"/>
      <c r="E2561" s="79"/>
      <c r="F2561" s="79"/>
      <c r="G2561" s="79"/>
      <c r="I2561" s="113"/>
    </row>
    <row r="2562" spans="1:9" ht="12.75">
      <c r="A2562" s="16"/>
      <c r="B2562" s="110"/>
      <c r="C2562" s="110"/>
      <c r="D2562" s="110"/>
      <c r="E2562" s="79"/>
      <c r="F2562" s="79"/>
      <c r="G2562" s="79"/>
      <c r="I2562" s="113"/>
    </row>
    <row r="2563" spans="1:9" ht="12.75">
      <c r="A2563" s="16"/>
      <c r="B2563" s="110"/>
      <c r="C2563" s="110"/>
      <c r="D2563" s="110"/>
      <c r="E2563" s="79"/>
      <c r="F2563" s="79"/>
      <c r="G2563" s="79"/>
      <c r="I2563" s="113"/>
    </row>
    <row r="2564" spans="1:9" ht="12.75">
      <c r="A2564" s="16"/>
      <c r="B2564" s="110"/>
      <c r="C2564" s="110"/>
      <c r="D2564" s="110"/>
      <c r="E2564" s="79"/>
      <c r="F2564" s="79"/>
      <c r="G2564" s="79"/>
      <c r="I2564" s="113"/>
    </row>
    <row r="2565" spans="1:9" ht="12.75">
      <c r="A2565" s="16"/>
      <c r="B2565" s="110"/>
      <c r="C2565" s="110"/>
      <c r="D2565" s="110"/>
      <c r="E2565" s="79"/>
      <c r="F2565" s="79"/>
      <c r="G2565" s="79"/>
      <c r="I2565" s="113"/>
    </row>
    <row r="2566" spans="1:9" ht="12.75">
      <c r="A2566" s="16"/>
      <c r="B2566" s="110"/>
      <c r="C2566" s="110"/>
      <c r="D2566" s="110"/>
      <c r="E2566" s="79"/>
      <c r="F2566" s="79"/>
      <c r="G2566" s="79"/>
      <c r="I2566" s="113"/>
    </row>
    <row r="2567" spans="1:9" ht="12.75">
      <c r="A2567" s="16"/>
      <c r="B2567" s="110"/>
      <c r="C2567" s="110"/>
      <c r="D2567" s="110"/>
      <c r="E2567" s="79"/>
      <c r="F2567" s="79"/>
      <c r="G2567" s="79"/>
      <c r="I2567" s="113"/>
    </row>
    <row r="2568" spans="1:9" ht="12.75">
      <c r="A2568" s="16"/>
      <c r="B2568" s="110"/>
      <c r="C2568" s="110"/>
      <c r="D2568" s="110"/>
      <c r="E2568" s="79"/>
      <c r="F2568" s="79"/>
      <c r="G2568" s="79"/>
      <c r="I2568" s="113"/>
    </row>
    <row r="2569" spans="1:9" ht="12.75">
      <c r="A2569" s="16"/>
      <c r="B2569" s="110"/>
      <c r="C2569" s="110"/>
      <c r="D2569" s="110"/>
      <c r="E2569" s="79"/>
      <c r="F2569" s="79"/>
      <c r="G2569" s="79"/>
      <c r="I2569" s="113"/>
    </row>
    <row r="2570" spans="1:9" ht="12.75">
      <c r="A2570" s="16"/>
      <c r="B2570" s="110"/>
      <c r="C2570" s="110"/>
      <c r="D2570" s="110"/>
      <c r="E2570" s="79"/>
      <c r="F2570" s="79"/>
      <c r="G2570" s="79"/>
      <c r="I2570" s="113"/>
    </row>
    <row r="2571" spans="1:9" ht="12.75">
      <c r="A2571" s="16"/>
      <c r="B2571" s="110"/>
      <c r="C2571" s="110"/>
      <c r="D2571" s="110"/>
      <c r="E2571" s="79"/>
      <c r="F2571" s="79"/>
      <c r="G2571" s="79"/>
      <c r="I2571" s="113"/>
    </row>
    <row r="2572" spans="1:9" ht="12.75">
      <c r="A2572" s="16"/>
      <c r="B2572" s="110"/>
      <c r="C2572" s="110"/>
      <c r="D2572" s="110"/>
      <c r="E2572" s="79"/>
      <c r="F2572" s="79"/>
      <c r="G2572" s="79"/>
      <c r="I2572" s="113"/>
    </row>
    <row r="2573" spans="1:9" ht="12.75">
      <c r="A2573" s="16"/>
      <c r="B2573" s="110"/>
      <c r="C2573" s="110"/>
      <c r="D2573" s="110"/>
      <c r="E2573" s="79"/>
      <c r="F2573" s="79"/>
      <c r="G2573" s="79"/>
      <c r="I2573" s="113"/>
    </row>
    <row r="2574" spans="1:9" ht="12.75">
      <c r="A2574" s="16"/>
      <c r="B2574" s="110"/>
      <c r="C2574" s="110"/>
      <c r="D2574" s="110"/>
      <c r="E2574" s="79"/>
      <c r="F2574" s="79"/>
      <c r="G2574" s="79"/>
      <c r="I2574" s="113"/>
    </row>
    <row r="2575" spans="1:9" ht="12.75">
      <c r="A2575" s="16"/>
      <c r="B2575" s="110"/>
      <c r="C2575" s="110"/>
      <c r="D2575" s="110"/>
      <c r="E2575" s="79"/>
      <c r="F2575" s="79"/>
      <c r="G2575" s="79"/>
      <c r="I2575" s="113"/>
    </row>
    <row r="2576" spans="1:9" ht="12.75">
      <c r="A2576" s="16"/>
      <c r="B2576" s="110"/>
      <c r="C2576" s="110"/>
      <c r="D2576" s="110"/>
      <c r="E2576" s="79"/>
      <c r="F2576" s="79"/>
      <c r="G2576" s="79"/>
      <c r="I2576" s="113"/>
    </row>
    <row r="2577" spans="1:9" ht="12.75">
      <c r="A2577" s="16"/>
      <c r="B2577" s="110"/>
      <c r="C2577" s="110"/>
      <c r="D2577" s="110"/>
      <c r="E2577" s="79"/>
      <c r="F2577" s="79"/>
      <c r="G2577" s="79"/>
      <c r="I2577" s="113"/>
    </row>
    <row r="2578" spans="1:9" ht="12.75">
      <c r="A2578" s="16"/>
      <c r="B2578" s="110"/>
      <c r="C2578" s="110"/>
      <c r="D2578" s="110"/>
      <c r="E2578" s="79"/>
      <c r="F2578" s="79"/>
      <c r="G2578" s="79"/>
      <c r="I2578" s="113"/>
    </row>
    <row r="2579" spans="1:9" ht="12.75">
      <c r="A2579" s="16"/>
      <c r="B2579" s="110"/>
      <c r="C2579" s="110"/>
      <c r="D2579" s="110"/>
      <c r="E2579" s="79"/>
      <c r="F2579" s="79"/>
      <c r="G2579" s="79"/>
      <c r="I2579" s="113"/>
    </row>
    <row r="2580" spans="1:9" ht="12.75">
      <c r="A2580" s="16"/>
      <c r="B2580" s="110"/>
      <c r="C2580" s="110"/>
      <c r="D2580" s="110"/>
      <c r="E2580" s="79"/>
      <c r="F2580" s="79"/>
      <c r="G2580" s="79"/>
      <c r="I2580" s="113"/>
    </row>
    <row r="2581" spans="1:9" ht="12.75">
      <c r="A2581" s="16"/>
      <c r="B2581" s="110"/>
      <c r="C2581" s="110"/>
      <c r="D2581" s="110"/>
      <c r="E2581" s="79"/>
      <c r="F2581" s="79"/>
      <c r="G2581" s="79"/>
      <c r="I2581" s="113"/>
    </row>
    <row r="2582" spans="1:9" ht="12.75">
      <c r="A2582" s="16"/>
      <c r="B2582" s="110"/>
      <c r="C2582" s="110"/>
      <c r="D2582" s="110"/>
      <c r="E2582" s="79"/>
      <c r="F2582" s="79"/>
      <c r="G2582" s="79"/>
      <c r="I2582" s="113"/>
    </row>
    <row r="2583" spans="1:9" ht="12.75">
      <c r="A2583" s="16"/>
      <c r="B2583" s="110"/>
      <c r="C2583" s="110"/>
      <c r="D2583" s="110"/>
      <c r="E2583" s="79"/>
      <c r="F2583" s="79"/>
      <c r="G2583" s="79"/>
      <c r="I2583" s="113"/>
    </row>
    <row r="2584" spans="1:9" ht="12.75">
      <c r="A2584" s="16"/>
      <c r="B2584" s="110"/>
      <c r="C2584" s="110"/>
      <c r="D2584" s="110"/>
      <c r="E2584" s="79"/>
      <c r="F2584" s="79"/>
      <c r="G2584" s="79"/>
      <c r="I2584" s="113"/>
    </row>
    <row r="2585" spans="1:9" ht="12.75">
      <c r="A2585" s="16"/>
      <c r="B2585" s="110"/>
      <c r="C2585" s="110"/>
      <c r="D2585" s="110"/>
      <c r="E2585" s="79"/>
      <c r="F2585" s="79"/>
      <c r="G2585" s="79"/>
      <c r="I2585" s="113"/>
    </row>
    <row r="2586" spans="1:9" ht="12.75">
      <c r="A2586" s="16"/>
      <c r="B2586" s="110"/>
      <c r="C2586" s="110"/>
      <c r="D2586" s="110"/>
      <c r="E2586" s="79"/>
      <c r="F2586" s="79"/>
      <c r="G2586" s="79"/>
      <c r="I2586" s="113"/>
    </row>
    <row r="2587" spans="1:9" ht="12.75">
      <c r="A2587" s="16"/>
      <c r="B2587" s="110"/>
      <c r="C2587" s="110"/>
      <c r="D2587" s="110"/>
      <c r="E2587" s="79"/>
      <c r="F2587" s="79"/>
      <c r="G2587" s="79"/>
      <c r="I2587" s="113"/>
    </row>
    <row r="2588" spans="1:9" ht="12.75">
      <c r="A2588" s="16"/>
      <c r="B2588" s="110"/>
      <c r="C2588" s="110"/>
      <c r="D2588" s="110"/>
      <c r="E2588" s="79"/>
      <c r="F2588" s="79"/>
      <c r="G2588" s="79"/>
      <c r="I2588" s="113"/>
    </row>
    <row r="2589" spans="1:9" ht="12.75">
      <c r="A2589" s="16"/>
      <c r="B2589" s="110"/>
      <c r="C2589" s="110"/>
      <c r="D2589" s="110"/>
      <c r="E2589" s="79"/>
      <c r="F2589" s="79"/>
      <c r="G2589" s="79"/>
      <c r="I2589" s="113"/>
    </row>
    <row r="2590" spans="1:9" ht="12.75">
      <c r="A2590" s="16"/>
      <c r="B2590" s="110"/>
      <c r="C2590" s="110"/>
      <c r="D2590" s="110"/>
      <c r="E2590" s="79"/>
      <c r="F2590" s="79"/>
      <c r="G2590" s="79"/>
      <c r="I2590" s="113"/>
    </row>
    <row r="2591" spans="1:9" ht="12.75">
      <c r="A2591" s="16"/>
      <c r="B2591" s="110"/>
      <c r="C2591" s="110"/>
      <c r="D2591" s="110"/>
      <c r="E2591" s="79"/>
      <c r="F2591" s="79"/>
      <c r="G2591" s="79"/>
      <c r="I2591" s="113"/>
    </row>
    <row r="2592" spans="1:9" ht="12.75">
      <c r="A2592" s="16"/>
      <c r="B2592" s="110"/>
      <c r="C2592" s="110"/>
      <c r="D2592" s="110"/>
      <c r="E2592" s="79"/>
      <c r="F2592" s="79"/>
      <c r="G2592" s="79"/>
      <c r="I2592" s="113"/>
    </row>
    <row r="2593" spans="1:9" ht="12.75">
      <c r="A2593" s="16"/>
      <c r="B2593" s="110"/>
      <c r="C2593" s="110"/>
      <c r="D2593" s="110"/>
      <c r="E2593" s="79"/>
      <c r="F2593" s="79"/>
      <c r="G2593" s="79"/>
      <c r="I2593" s="113"/>
    </row>
    <row r="2594" spans="1:9" ht="12.75">
      <c r="A2594" s="16"/>
      <c r="B2594" s="110"/>
      <c r="C2594" s="110"/>
      <c r="D2594" s="110"/>
      <c r="E2594" s="79"/>
      <c r="F2594" s="79"/>
      <c r="G2594" s="79"/>
      <c r="I2594" s="113"/>
    </row>
    <row r="2595" spans="1:9" ht="12.75">
      <c r="A2595" s="16"/>
      <c r="B2595" s="110"/>
      <c r="C2595" s="110"/>
      <c r="D2595" s="110"/>
      <c r="E2595" s="79"/>
      <c r="F2595" s="79"/>
      <c r="G2595" s="79"/>
      <c r="I2595" s="113"/>
    </row>
    <row r="2596" spans="1:9" ht="12.75">
      <c r="A2596" s="16"/>
      <c r="B2596" s="110"/>
      <c r="C2596" s="110"/>
      <c r="D2596" s="110"/>
      <c r="E2596" s="79"/>
      <c r="F2596" s="79"/>
      <c r="G2596" s="79"/>
      <c r="I2596" s="113"/>
    </row>
    <row r="2597" spans="1:9" ht="12.75">
      <c r="A2597" s="16"/>
      <c r="B2597" s="110"/>
      <c r="C2597" s="110"/>
      <c r="D2597" s="110"/>
      <c r="E2597" s="79"/>
      <c r="F2597" s="79"/>
      <c r="G2597" s="79"/>
      <c r="I2597" s="113"/>
    </row>
    <row r="2598" spans="1:9" ht="12.75">
      <c r="A2598" s="16"/>
      <c r="B2598" s="110"/>
      <c r="C2598" s="110"/>
      <c r="D2598" s="110"/>
      <c r="E2598" s="79"/>
      <c r="F2598" s="79"/>
      <c r="G2598" s="79"/>
      <c r="I2598" s="113"/>
    </row>
    <row r="2599" spans="1:9" ht="12.75">
      <c r="A2599" s="16"/>
      <c r="B2599" s="110"/>
      <c r="C2599" s="110"/>
      <c r="D2599" s="110"/>
      <c r="E2599" s="79"/>
      <c r="F2599" s="79"/>
      <c r="G2599" s="79"/>
      <c r="I2599" s="113"/>
    </row>
    <row r="2600" spans="1:9" ht="12.75">
      <c r="A2600" s="16"/>
      <c r="B2600" s="110"/>
      <c r="C2600" s="110"/>
      <c r="D2600" s="110"/>
      <c r="E2600" s="79"/>
      <c r="F2600" s="79"/>
      <c r="G2600" s="79"/>
      <c r="I2600" s="113"/>
    </row>
    <row r="2601" spans="1:9" ht="12.75">
      <c r="A2601" s="16"/>
      <c r="B2601" s="110"/>
      <c r="C2601" s="110"/>
      <c r="D2601" s="110"/>
      <c r="E2601" s="79"/>
      <c r="F2601" s="79"/>
      <c r="G2601" s="79"/>
      <c r="I2601" s="113"/>
    </row>
    <row r="2602" spans="1:9" ht="12.75">
      <c r="A2602" s="16"/>
      <c r="B2602" s="110"/>
      <c r="C2602" s="110"/>
      <c r="D2602" s="110"/>
      <c r="E2602" s="79"/>
      <c r="F2602" s="79"/>
      <c r="G2602" s="79"/>
      <c r="I2602" s="113"/>
    </row>
    <row r="2603" spans="1:9" ht="12.75">
      <c r="A2603" s="16"/>
      <c r="B2603" s="110"/>
      <c r="C2603" s="110"/>
      <c r="D2603" s="110"/>
      <c r="E2603" s="79"/>
      <c r="F2603" s="79"/>
      <c r="G2603" s="79"/>
      <c r="I2603" s="113"/>
    </row>
    <row r="2604" spans="1:9" ht="12.75">
      <c r="A2604" s="16"/>
      <c r="B2604" s="110"/>
      <c r="C2604" s="110"/>
      <c r="D2604" s="110"/>
      <c r="E2604" s="79"/>
      <c r="F2604" s="79"/>
      <c r="G2604" s="79"/>
      <c r="I2604" s="113"/>
    </row>
    <row r="2605" spans="1:9" ht="12.75">
      <c r="A2605" s="16"/>
      <c r="B2605" s="110"/>
      <c r="C2605" s="110"/>
      <c r="D2605" s="110"/>
      <c r="E2605" s="79"/>
      <c r="F2605" s="79"/>
      <c r="G2605" s="79"/>
      <c r="I2605" s="113"/>
    </row>
    <row r="2606" spans="1:9" ht="12.75">
      <c r="A2606" s="16"/>
      <c r="B2606" s="110"/>
      <c r="C2606" s="110"/>
      <c r="D2606" s="110"/>
      <c r="E2606" s="79"/>
      <c r="F2606" s="79"/>
      <c r="G2606" s="79"/>
      <c r="I2606" s="113"/>
    </row>
    <row r="2607" spans="1:9" ht="12.75">
      <c r="A2607" s="16"/>
      <c r="B2607" s="110"/>
      <c r="C2607" s="110"/>
      <c r="D2607" s="110"/>
      <c r="E2607" s="79"/>
      <c r="F2607" s="79"/>
      <c r="G2607" s="79"/>
      <c r="I2607" s="113"/>
    </row>
    <row r="2608" spans="1:9" ht="12.75">
      <c r="A2608" s="16"/>
      <c r="B2608" s="110"/>
      <c r="C2608" s="110"/>
      <c r="D2608" s="110"/>
      <c r="E2608" s="79"/>
      <c r="F2608" s="79"/>
      <c r="G2608" s="79"/>
      <c r="I2608" s="113"/>
    </row>
    <row r="2609" spans="1:9" ht="12.75">
      <c r="A2609" s="16"/>
      <c r="B2609" s="110"/>
      <c r="C2609" s="110"/>
      <c r="D2609" s="110"/>
      <c r="E2609" s="79"/>
      <c r="F2609" s="79"/>
      <c r="G2609" s="79"/>
      <c r="I2609" s="113"/>
    </row>
    <row r="2610" spans="1:9" ht="12.75">
      <c r="A2610" s="16"/>
      <c r="B2610" s="110"/>
      <c r="C2610" s="110"/>
      <c r="D2610" s="110"/>
      <c r="E2610" s="79"/>
      <c r="F2610" s="79"/>
      <c r="G2610" s="79"/>
      <c r="I2610" s="113"/>
    </row>
    <row r="2611" spans="1:9" ht="12.75">
      <c r="A2611" s="16"/>
      <c r="B2611" s="110"/>
      <c r="C2611" s="110"/>
      <c r="D2611" s="110"/>
      <c r="E2611" s="79"/>
      <c r="F2611" s="79"/>
      <c r="G2611" s="79"/>
      <c r="I2611" s="113"/>
    </row>
    <row r="2612" spans="1:9" ht="12.75">
      <c r="A2612" s="16"/>
      <c r="B2612" s="110"/>
      <c r="C2612" s="110"/>
      <c r="D2612" s="110"/>
      <c r="E2612" s="79"/>
      <c r="F2612" s="79"/>
      <c r="G2612" s="79"/>
      <c r="I2612" s="113"/>
    </row>
    <row r="2613" spans="1:9" ht="12.75">
      <c r="A2613" s="16"/>
      <c r="B2613" s="110"/>
      <c r="C2613" s="110"/>
      <c r="D2613" s="110"/>
      <c r="E2613" s="79"/>
      <c r="F2613" s="79"/>
      <c r="G2613" s="79"/>
      <c r="I2613" s="113"/>
    </row>
    <row r="2614" spans="1:9" ht="12.75">
      <c r="A2614" s="16"/>
      <c r="B2614" s="110"/>
      <c r="C2614" s="110"/>
      <c r="D2614" s="110"/>
      <c r="E2614" s="79"/>
      <c r="F2614" s="79"/>
      <c r="G2614" s="79"/>
      <c r="I2614" s="113"/>
    </row>
    <row r="2615" spans="1:9" ht="12.75">
      <c r="A2615" s="16"/>
      <c r="B2615" s="110"/>
      <c r="C2615" s="110"/>
      <c r="D2615" s="110"/>
      <c r="E2615" s="79"/>
      <c r="F2615" s="79"/>
      <c r="G2615" s="79"/>
      <c r="I2615" s="113"/>
    </row>
    <row r="2616" spans="1:9" ht="12.75">
      <c r="A2616" s="16"/>
      <c r="B2616" s="110"/>
      <c r="C2616" s="110"/>
      <c r="D2616" s="110"/>
      <c r="E2616" s="79"/>
      <c r="F2616" s="79"/>
      <c r="G2616" s="79"/>
      <c r="I2616" s="113"/>
    </row>
    <row r="2617" spans="1:9" ht="12.75">
      <c r="A2617" s="16"/>
      <c r="B2617" s="110"/>
      <c r="C2617" s="110"/>
      <c r="D2617" s="110"/>
      <c r="E2617" s="79"/>
      <c r="F2617" s="79"/>
      <c r="G2617" s="79"/>
      <c r="I2617" s="113"/>
    </row>
    <row r="2618" spans="1:9" ht="12.75">
      <c r="A2618" s="16"/>
      <c r="B2618" s="110"/>
      <c r="C2618" s="110"/>
      <c r="D2618" s="110"/>
      <c r="E2618" s="79"/>
      <c r="F2618" s="79"/>
      <c r="G2618" s="79"/>
      <c r="I2618" s="113"/>
    </row>
    <row r="2619" spans="1:9" ht="12.75">
      <c r="A2619" s="16"/>
      <c r="B2619" s="110"/>
      <c r="C2619" s="110"/>
      <c r="D2619" s="110"/>
      <c r="E2619" s="79"/>
      <c r="F2619" s="79"/>
      <c r="G2619" s="79"/>
      <c r="I2619" s="113"/>
    </row>
    <row r="2620" spans="1:9" ht="12.75">
      <c r="A2620" s="16"/>
      <c r="B2620" s="110"/>
      <c r="C2620" s="110"/>
      <c r="D2620" s="110"/>
      <c r="E2620" s="79"/>
      <c r="F2620" s="79"/>
      <c r="G2620" s="79"/>
      <c r="I2620" s="113"/>
    </row>
    <row r="2621" spans="1:9" ht="12.75">
      <c r="A2621" s="16"/>
      <c r="B2621" s="110"/>
      <c r="C2621" s="110"/>
      <c r="D2621" s="110"/>
      <c r="E2621" s="79"/>
      <c r="F2621" s="79"/>
      <c r="G2621" s="79"/>
      <c r="I2621" s="113"/>
    </row>
    <row r="2622" spans="1:9" ht="12.75">
      <c r="A2622" s="16"/>
      <c r="B2622" s="110"/>
      <c r="C2622" s="110"/>
      <c r="D2622" s="110"/>
      <c r="E2622" s="79"/>
      <c r="F2622" s="79"/>
      <c r="G2622" s="79"/>
      <c r="I2622" s="113"/>
    </row>
    <row r="2623" spans="1:9" ht="12.75">
      <c r="A2623" s="16"/>
      <c r="B2623" s="110"/>
      <c r="C2623" s="110"/>
      <c r="D2623" s="110"/>
      <c r="E2623" s="79"/>
      <c r="F2623" s="79"/>
      <c r="G2623" s="79"/>
      <c r="I2623" s="113"/>
    </row>
    <row r="2624" spans="1:9" ht="12.75">
      <c r="A2624" s="16"/>
      <c r="B2624" s="110"/>
      <c r="C2624" s="110"/>
      <c r="D2624" s="110"/>
      <c r="E2624" s="79"/>
      <c r="F2624" s="79"/>
      <c r="G2624" s="79"/>
      <c r="I2624" s="113"/>
    </row>
    <row r="2625" spans="1:9" ht="12.75">
      <c r="A2625" s="16"/>
      <c r="B2625" s="110"/>
      <c r="C2625" s="110"/>
      <c r="D2625" s="110"/>
      <c r="E2625" s="79"/>
      <c r="F2625" s="79"/>
      <c r="G2625" s="79"/>
      <c r="I2625" s="113"/>
    </row>
    <row r="2626" spans="1:9" ht="12.75">
      <c r="A2626" s="16"/>
      <c r="B2626" s="110"/>
      <c r="C2626" s="110"/>
      <c r="D2626" s="110"/>
      <c r="E2626" s="79"/>
      <c r="F2626" s="79"/>
      <c r="G2626" s="79"/>
      <c r="I2626" s="113"/>
    </row>
    <row r="2627" spans="1:9" ht="12.75">
      <c r="A2627" s="16"/>
      <c r="B2627" s="110"/>
      <c r="C2627" s="110"/>
      <c r="D2627" s="110"/>
      <c r="E2627" s="79"/>
      <c r="F2627" s="79"/>
      <c r="G2627" s="79"/>
      <c r="I2627" s="113"/>
    </row>
    <row r="2628" spans="1:9" ht="12.75">
      <c r="A2628" s="16"/>
      <c r="B2628" s="110"/>
      <c r="C2628" s="110"/>
      <c r="D2628" s="110"/>
      <c r="E2628" s="79"/>
      <c r="F2628" s="79"/>
      <c r="G2628" s="79"/>
      <c r="I2628" s="113"/>
    </row>
    <row r="2629" spans="1:9" ht="12.75">
      <c r="A2629" s="16"/>
      <c r="B2629" s="110"/>
      <c r="C2629" s="110"/>
      <c r="D2629" s="110"/>
      <c r="E2629" s="79"/>
      <c r="F2629" s="79"/>
      <c r="G2629" s="79"/>
      <c r="I2629" s="113"/>
    </row>
    <row r="2630" spans="1:9" ht="12.75">
      <c r="A2630" s="16"/>
      <c r="B2630" s="110"/>
      <c r="C2630" s="110"/>
      <c r="D2630" s="110"/>
      <c r="E2630" s="79"/>
      <c r="F2630" s="79"/>
      <c r="G2630" s="79"/>
      <c r="I2630" s="113"/>
    </row>
    <row r="2631" spans="1:9" ht="12.75">
      <c r="A2631" s="16"/>
      <c r="B2631" s="110"/>
      <c r="C2631" s="110"/>
      <c r="D2631" s="110"/>
      <c r="E2631" s="79"/>
      <c r="F2631" s="79"/>
      <c r="G2631" s="79"/>
      <c r="I2631" s="113"/>
    </row>
    <row r="2632" spans="1:9" ht="12.75">
      <c r="A2632" s="16"/>
      <c r="B2632" s="110"/>
      <c r="C2632" s="110"/>
      <c r="D2632" s="110"/>
      <c r="E2632" s="79"/>
      <c r="F2632" s="79"/>
      <c r="G2632" s="79"/>
      <c r="I2632" s="113"/>
    </row>
    <row r="2633" spans="1:9" ht="12.75">
      <c r="A2633" s="16"/>
      <c r="B2633" s="110"/>
      <c r="C2633" s="110"/>
      <c r="D2633" s="110"/>
      <c r="E2633" s="79"/>
      <c r="F2633" s="79"/>
      <c r="G2633" s="79"/>
      <c r="I2633" s="113"/>
    </row>
    <row r="2634" spans="1:9" ht="12.75">
      <c r="A2634" s="16"/>
      <c r="B2634" s="110"/>
      <c r="C2634" s="110"/>
      <c r="D2634" s="110"/>
      <c r="E2634" s="79"/>
      <c r="F2634" s="79"/>
      <c r="G2634" s="79"/>
      <c r="I2634" s="113"/>
    </row>
    <row r="2635" spans="1:9" ht="12.75">
      <c r="A2635" s="16"/>
      <c r="B2635" s="110"/>
      <c r="C2635" s="110"/>
      <c r="D2635" s="110"/>
      <c r="E2635" s="79"/>
      <c r="F2635" s="79"/>
      <c r="G2635" s="79"/>
      <c r="I2635" s="113"/>
    </row>
    <row r="2636" spans="1:9" ht="12.75">
      <c r="A2636" s="16"/>
      <c r="B2636" s="110"/>
      <c r="C2636" s="110"/>
      <c r="D2636" s="110"/>
      <c r="E2636" s="79"/>
      <c r="F2636" s="79"/>
      <c r="G2636" s="79"/>
      <c r="I2636" s="113"/>
    </row>
    <row r="2637" spans="1:9" ht="12.75">
      <c r="A2637" s="16"/>
      <c r="B2637" s="110"/>
      <c r="C2637" s="110"/>
      <c r="D2637" s="110"/>
      <c r="E2637" s="79"/>
      <c r="F2637" s="79"/>
      <c r="G2637" s="79"/>
      <c r="I2637" s="113"/>
    </row>
    <row r="2638" spans="1:9" ht="12.75">
      <c r="A2638" s="16"/>
      <c r="B2638" s="110"/>
      <c r="C2638" s="110"/>
      <c r="D2638" s="110"/>
      <c r="E2638" s="79"/>
      <c r="F2638" s="79"/>
      <c r="G2638" s="79"/>
      <c r="I2638" s="113"/>
    </row>
    <row r="2639" spans="1:9" ht="12.75">
      <c r="A2639" s="16"/>
      <c r="B2639" s="110"/>
      <c r="C2639" s="110"/>
      <c r="D2639" s="110"/>
      <c r="E2639" s="79"/>
      <c r="F2639" s="79"/>
      <c r="G2639" s="79"/>
      <c r="I2639" s="113"/>
    </row>
    <row r="2640" spans="1:9" ht="12.75">
      <c r="A2640" s="16"/>
      <c r="B2640" s="110"/>
      <c r="C2640" s="110"/>
      <c r="D2640" s="110"/>
      <c r="E2640" s="79"/>
      <c r="F2640" s="79"/>
      <c r="G2640" s="79"/>
      <c r="I2640" s="113"/>
    </row>
    <row r="2641" spans="1:9" ht="12.75">
      <c r="A2641" s="16"/>
      <c r="B2641" s="110"/>
      <c r="C2641" s="110"/>
      <c r="D2641" s="110"/>
      <c r="E2641" s="79"/>
      <c r="F2641" s="79"/>
      <c r="G2641" s="79"/>
      <c r="I2641" s="113"/>
    </row>
    <row r="2642" spans="1:9" ht="12.75">
      <c r="A2642" s="16"/>
      <c r="B2642" s="110"/>
      <c r="C2642" s="110"/>
      <c r="D2642" s="110"/>
      <c r="E2642" s="79"/>
      <c r="F2642" s="79"/>
      <c r="G2642" s="79"/>
      <c r="I2642" s="113"/>
    </row>
    <row r="2643" spans="1:9" ht="12.75">
      <c r="A2643" s="16"/>
      <c r="B2643" s="110"/>
      <c r="C2643" s="110"/>
      <c r="D2643" s="110"/>
      <c r="E2643" s="79"/>
      <c r="F2643" s="79"/>
      <c r="G2643" s="79"/>
      <c r="I2643" s="113"/>
    </row>
    <row r="2644" spans="1:9" ht="12.75">
      <c r="A2644" s="16"/>
      <c r="B2644" s="110"/>
      <c r="C2644" s="110"/>
      <c r="D2644" s="110"/>
      <c r="E2644" s="79"/>
      <c r="F2644" s="79"/>
      <c r="G2644" s="79"/>
      <c r="I2644" s="113"/>
    </row>
    <row r="2645" spans="1:9" ht="12.75">
      <c r="A2645" s="16"/>
      <c r="B2645" s="110"/>
      <c r="C2645" s="110"/>
      <c r="D2645" s="110"/>
      <c r="E2645" s="79"/>
      <c r="F2645" s="79"/>
      <c r="G2645" s="79"/>
      <c r="I2645" s="113"/>
    </row>
    <row r="2646" spans="1:9" ht="12.75">
      <c r="A2646" s="16"/>
      <c r="B2646" s="110"/>
      <c r="C2646" s="110"/>
      <c r="D2646" s="110"/>
      <c r="E2646" s="79"/>
      <c r="F2646" s="79"/>
      <c r="G2646" s="79"/>
      <c r="I2646" s="113"/>
    </row>
    <row r="2647" spans="1:9" ht="12.75">
      <c r="A2647" s="16"/>
      <c r="B2647" s="110"/>
      <c r="C2647" s="110"/>
      <c r="D2647" s="110"/>
      <c r="E2647" s="79"/>
      <c r="F2647" s="79"/>
      <c r="G2647" s="79"/>
      <c r="I2647" s="113"/>
    </row>
    <row r="2648" spans="1:9" ht="12.75">
      <c r="A2648" s="16"/>
      <c r="B2648" s="110"/>
      <c r="C2648" s="110"/>
      <c r="D2648" s="110"/>
      <c r="E2648" s="79"/>
      <c r="F2648" s="79"/>
      <c r="G2648" s="79"/>
      <c r="I2648" s="113"/>
    </row>
    <row r="2649" spans="1:9" ht="12.75">
      <c r="A2649" s="16"/>
      <c r="B2649" s="110"/>
      <c r="C2649" s="110"/>
      <c r="D2649" s="110"/>
      <c r="E2649" s="79"/>
      <c r="F2649" s="79"/>
      <c r="G2649" s="79"/>
      <c r="I2649" s="113"/>
    </row>
    <row r="2650" spans="1:9" ht="12.75">
      <c r="A2650" s="16"/>
      <c r="B2650" s="110"/>
      <c r="C2650" s="110"/>
      <c r="D2650" s="110"/>
      <c r="E2650" s="79"/>
      <c r="F2650" s="79"/>
      <c r="G2650" s="79"/>
      <c r="I2650" s="113"/>
    </row>
    <row r="2651" spans="1:9" ht="12.75">
      <c r="A2651" s="16"/>
      <c r="B2651" s="110"/>
      <c r="C2651" s="110"/>
      <c r="D2651" s="110"/>
      <c r="E2651" s="79"/>
      <c r="F2651" s="79"/>
      <c r="G2651" s="79"/>
      <c r="I2651" s="113"/>
    </row>
    <row r="2652" spans="1:9" ht="12.75">
      <c r="A2652" s="16"/>
      <c r="B2652" s="110"/>
      <c r="C2652" s="110"/>
      <c r="D2652" s="110"/>
      <c r="E2652" s="79"/>
      <c r="F2652" s="79"/>
      <c r="G2652" s="79"/>
      <c r="I2652" s="113"/>
    </row>
    <row r="2653" spans="1:9" ht="12.75">
      <c r="A2653" s="16"/>
      <c r="B2653" s="110"/>
      <c r="C2653" s="110"/>
      <c r="D2653" s="110"/>
      <c r="E2653" s="79"/>
      <c r="F2653" s="79"/>
      <c r="G2653" s="79"/>
      <c r="I2653" s="113"/>
    </row>
    <row r="2654" spans="1:9" ht="12.75">
      <c r="A2654" s="16"/>
      <c r="B2654" s="110"/>
      <c r="C2654" s="110"/>
      <c r="D2654" s="110"/>
      <c r="E2654" s="79"/>
      <c r="F2654" s="79"/>
      <c r="G2654" s="79"/>
      <c r="I2654" s="113"/>
    </row>
    <row r="2655" spans="1:9" ht="12.75">
      <c r="A2655" s="16"/>
      <c r="B2655" s="110"/>
      <c r="C2655" s="110"/>
      <c r="D2655" s="110"/>
      <c r="E2655" s="79"/>
      <c r="F2655" s="79"/>
      <c r="G2655" s="79"/>
      <c r="I2655" s="113"/>
    </row>
    <row r="2656" spans="1:9" ht="12.75">
      <c r="A2656" s="16"/>
      <c r="B2656" s="110"/>
      <c r="C2656" s="110"/>
      <c r="D2656" s="110"/>
      <c r="E2656" s="79"/>
      <c r="F2656" s="79"/>
      <c r="G2656" s="79"/>
      <c r="I2656" s="113"/>
    </row>
    <row r="2657" spans="1:9" ht="12.75">
      <c r="A2657" s="16"/>
      <c r="B2657" s="110"/>
      <c r="C2657" s="110"/>
      <c r="D2657" s="110"/>
      <c r="E2657" s="79"/>
      <c r="F2657" s="79"/>
      <c r="G2657" s="79"/>
      <c r="I2657" s="113"/>
    </row>
    <row r="2658" spans="1:9" ht="12.75">
      <c r="A2658" s="16"/>
      <c r="B2658" s="110"/>
      <c r="C2658" s="110"/>
      <c r="D2658" s="110"/>
      <c r="E2658" s="79"/>
      <c r="F2658" s="79"/>
      <c r="G2658" s="79"/>
      <c r="I2658" s="113"/>
    </row>
    <row r="2659" spans="1:9" ht="12.75">
      <c r="A2659" s="16"/>
      <c r="B2659" s="110"/>
      <c r="C2659" s="110"/>
      <c r="D2659" s="110"/>
      <c r="E2659" s="79"/>
      <c r="F2659" s="79"/>
      <c r="G2659" s="79"/>
      <c r="I2659" s="113"/>
    </row>
    <row r="2660" spans="1:9" ht="12.75">
      <c r="A2660" s="16"/>
      <c r="B2660" s="110"/>
      <c r="C2660" s="110"/>
      <c r="D2660" s="110"/>
      <c r="E2660" s="79"/>
      <c r="F2660" s="79"/>
      <c r="G2660" s="79"/>
      <c r="I2660" s="113"/>
    </row>
    <row r="2661" spans="1:9" ht="12.75">
      <c r="A2661" s="16"/>
      <c r="B2661" s="110"/>
      <c r="C2661" s="110"/>
      <c r="D2661" s="110"/>
      <c r="E2661" s="79"/>
      <c r="F2661" s="79"/>
      <c r="G2661" s="79"/>
      <c r="I2661" s="113"/>
    </row>
    <row r="2662" spans="1:9" ht="12.75">
      <c r="A2662" s="16"/>
      <c r="B2662" s="110"/>
      <c r="C2662" s="110"/>
      <c r="D2662" s="110"/>
      <c r="E2662" s="79"/>
      <c r="F2662" s="79"/>
      <c r="G2662" s="79"/>
      <c r="I2662" s="113"/>
    </row>
    <row r="2663" spans="1:9" ht="12.75">
      <c r="A2663" s="16"/>
      <c r="B2663" s="110"/>
      <c r="C2663" s="110"/>
      <c r="D2663" s="110"/>
      <c r="E2663" s="79"/>
      <c r="F2663" s="79"/>
      <c r="G2663" s="79"/>
      <c r="I2663" s="113"/>
    </row>
    <row r="2664" spans="1:9" ht="12.75">
      <c r="A2664" s="16"/>
      <c r="B2664" s="110"/>
      <c r="C2664" s="110"/>
      <c r="D2664" s="110"/>
      <c r="E2664" s="79"/>
      <c r="F2664" s="79"/>
      <c r="G2664" s="79"/>
      <c r="I2664" s="113"/>
    </row>
    <row r="2665" spans="1:9" ht="12.75">
      <c r="A2665" s="16"/>
      <c r="B2665" s="110"/>
      <c r="C2665" s="110"/>
      <c r="D2665" s="110"/>
      <c r="E2665" s="79"/>
      <c r="F2665" s="79"/>
      <c r="G2665" s="79"/>
      <c r="I2665" s="113"/>
    </row>
    <row r="2666" spans="1:9" ht="12.75">
      <c r="A2666" s="16"/>
      <c r="B2666" s="110"/>
      <c r="C2666" s="110"/>
      <c r="D2666" s="110"/>
      <c r="E2666" s="79"/>
      <c r="F2666" s="79"/>
      <c r="G2666" s="79"/>
      <c r="I2666" s="113"/>
    </row>
    <row r="2667" spans="1:9" ht="12.75">
      <c r="A2667" s="16"/>
      <c r="B2667" s="110"/>
      <c r="C2667" s="110"/>
      <c r="D2667" s="110"/>
      <c r="E2667" s="79"/>
      <c r="F2667" s="79"/>
      <c r="G2667" s="79"/>
      <c r="I2667" s="113"/>
    </row>
    <row r="2668" spans="1:9" ht="12.75">
      <c r="A2668" s="16"/>
      <c r="B2668" s="110"/>
      <c r="C2668" s="110"/>
      <c r="D2668" s="110"/>
      <c r="E2668" s="79"/>
      <c r="F2668" s="79"/>
      <c r="G2668" s="79"/>
      <c r="I2668" s="113"/>
    </row>
    <row r="2669" spans="1:9" ht="12.75">
      <c r="A2669" s="16"/>
      <c r="B2669" s="110"/>
      <c r="C2669" s="110"/>
      <c r="D2669" s="110"/>
      <c r="E2669" s="79"/>
      <c r="F2669" s="79"/>
      <c r="G2669" s="79"/>
      <c r="I2669" s="113"/>
    </row>
    <row r="2670" spans="1:9" ht="12.75">
      <c r="A2670" s="16"/>
      <c r="B2670" s="110"/>
      <c r="C2670" s="110"/>
      <c r="D2670" s="110"/>
      <c r="E2670" s="79"/>
      <c r="F2670" s="79"/>
      <c r="G2670" s="79"/>
      <c r="I2670" s="113"/>
    </row>
    <row r="2671" spans="1:9" ht="12.75">
      <c r="A2671" s="16"/>
      <c r="B2671" s="110"/>
      <c r="C2671" s="110"/>
      <c r="D2671" s="110"/>
      <c r="E2671" s="79"/>
      <c r="F2671" s="79"/>
      <c r="G2671" s="79"/>
      <c r="I2671" s="113"/>
    </row>
    <row r="2672" spans="1:9" ht="12.75">
      <c r="A2672" s="16"/>
      <c r="B2672" s="110"/>
      <c r="C2672" s="110"/>
      <c r="D2672" s="110"/>
      <c r="E2672" s="79"/>
      <c r="F2672" s="79"/>
      <c r="G2672" s="79"/>
      <c r="I2672" s="113"/>
    </row>
    <row r="2673" spans="1:9" ht="12.75">
      <c r="A2673" s="16"/>
      <c r="B2673" s="110"/>
      <c r="C2673" s="110"/>
      <c r="D2673" s="110"/>
      <c r="E2673" s="79"/>
      <c r="F2673" s="79"/>
      <c r="G2673" s="79"/>
      <c r="I2673" s="113"/>
    </row>
    <row r="2674" spans="1:9" ht="12.75">
      <c r="A2674" s="16"/>
      <c r="B2674" s="110"/>
      <c r="C2674" s="110"/>
      <c r="D2674" s="110"/>
      <c r="E2674" s="79"/>
      <c r="F2674" s="79"/>
      <c r="G2674" s="79"/>
      <c r="I2674" s="113"/>
    </row>
    <row r="2675" spans="1:9" ht="12.75">
      <c r="A2675" s="16"/>
      <c r="B2675" s="110"/>
      <c r="C2675" s="110"/>
      <c r="D2675" s="110"/>
      <c r="E2675" s="79"/>
      <c r="F2675" s="79"/>
      <c r="G2675" s="79"/>
      <c r="I2675" s="113"/>
    </row>
    <row r="2676" spans="1:9" ht="12.75">
      <c r="A2676" s="16"/>
      <c r="B2676" s="110"/>
      <c r="C2676" s="110"/>
      <c r="D2676" s="110"/>
      <c r="E2676" s="79"/>
      <c r="F2676" s="79"/>
      <c r="G2676" s="79"/>
      <c r="I2676" s="113"/>
    </row>
    <row r="2677" spans="1:9" ht="12.75">
      <c r="A2677" s="16"/>
      <c r="B2677" s="110"/>
      <c r="C2677" s="110"/>
      <c r="D2677" s="110"/>
      <c r="E2677" s="79"/>
      <c r="F2677" s="79"/>
      <c r="G2677" s="79"/>
      <c r="I2677" s="113"/>
    </row>
    <row r="2678" spans="1:9" ht="12.75">
      <c r="A2678" s="16"/>
      <c r="B2678" s="110"/>
      <c r="C2678" s="110"/>
      <c r="D2678" s="110"/>
      <c r="E2678" s="79"/>
      <c r="F2678" s="79"/>
      <c r="G2678" s="79"/>
      <c r="I2678" s="113"/>
    </row>
    <row r="2679" spans="1:9" ht="12.75">
      <c r="A2679" s="16"/>
      <c r="B2679" s="110"/>
      <c r="C2679" s="110"/>
      <c r="D2679" s="110"/>
      <c r="E2679" s="79"/>
      <c r="F2679" s="79"/>
      <c r="G2679" s="79"/>
      <c r="I2679" s="113"/>
    </row>
    <row r="2680" spans="1:9" ht="12.75">
      <c r="A2680" s="16"/>
      <c r="B2680" s="110"/>
      <c r="C2680" s="110"/>
      <c r="D2680" s="110"/>
      <c r="E2680" s="79"/>
      <c r="F2680" s="79"/>
      <c r="G2680" s="79"/>
      <c r="I2680" s="113"/>
    </row>
    <row r="2681" spans="1:9" ht="12.75">
      <c r="A2681" s="16"/>
      <c r="B2681" s="110"/>
      <c r="C2681" s="110"/>
      <c r="D2681" s="110"/>
      <c r="E2681" s="79"/>
      <c r="F2681" s="79"/>
      <c r="G2681" s="79"/>
      <c r="I2681" s="113"/>
    </row>
    <row r="2682" spans="1:9" ht="12.75">
      <c r="A2682" s="16"/>
      <c r="B2682" s="110"/>
      <c r="C2682" s="110"/>
      <c r="D2682" s="110"/>
      <c r="E2682" s="79"/>
      <c r="F2682" s="79"/>
      <c r="G2682" s="79"/>
      <c r="I2682" s="113"/>
    </row>
    <row r="2683" spans="1:9" ht="12.75">
      <c r="A2683" s="16"/>
      <c r="B2683" s="110"/>
      <c r="C2683" s="110"/>
      <c r="D2683" s="110"/>
      <c r="E2683" s="79"/>
      <c r="F2683" s="79"/>
      <c r="G2683" s="79"/>
      <c r="I2683" s="113"/>
    </row>
    <row r="2684" spans="1:9" ht="12.75">
      <c r="A2684" s="16"/>
      <c r="B2684" s="110"/>
      <c r="C2684" s="110"/>
      <c r="D2684" s="110"/>
      <c r="E2684" s="79"/>
      <c r="F2684" s="79"/>
      <c r="G2684" s="79"/>
      <c r="I2684" s="113"/>
    </row>
    <row r="2685" spans="1:9" ht="12.75">
      <c r="A2685" s="16"/>
      <c r="B2685" s="110"/>
      <c r="C2685" s="110"/>
      <c r="D2685" s="110"/>
      <c r="E2685" s="79"/>
      <c r="F2685" s="79"/>
      <c r="G2685" s="79"/>
      <c r="I2685" s="113"/>
    </row>
    <row r="2686" spans="1:9" ht="12.75">
      <c r="A2686" s="16"/>
      <c r="B2686" s="110"/>
      <c r="C2686" s="110"/>
      <c r="D2686" s="110"/>
      <c r="E2686" s="79"/>
      <c r="F2686" s="79"/>
      <c r="G2686" s="79"/>
      <c r="I2686" s="113"/>
    </row>
    <row r="2687" spans="1:9" ht="12.75">
      <c r="A2687" s="16"/>
      <c r="B2687" s="110"/>
      <c r="C2687" s="110"/>
      <c r="D2687" s="110"/>
      <c r="E2687" s="79"/>
      <c r="F2687" s="79"/>
      <c r="G2687" s="79"/>
      <c r="I2687" s="113"/>
    </row>
    <row r="2688" spans="1:9" ht="12.75">
      <c r="A2688" s="16"/>
      <c r="B2688" s="110"/>
      <c r="C2688" s="110"/>
      <c r="D2688" s="110"/>
      <c r="E2688" s="79"/>
      <c r="F2688" s="79"/>
      <c r="G2688" s="79"/>
      <c r="I2688" s="113"/>
    </row>
    <row r="2689" spans="1:9" ht="12.75">
      <c r="A2689" s="16"/>
      <c r="B2689" s="110"/>
      <c r="C2689" s="110"/>
      <c r="D2689" s="110"/>
      <c r="E2689" s="79"/>
      <c r="F2689" s="79"/>
      <c r="G2689" s="79"/>
      <c r="I2689" s="113"/>
    </row>
    <row r="2690" spans="1:9" ht="12.75">
      <c r="A2690" s="16"/>
      <c r="B2690" s="110"/>
      <c r="C2690" s="110"/>
      <c r="D2690" s="110"/>
      <c r="E2690" s="79"/>
      <c r="F2690" s="79"/>
      <c r="G2690" s="79"/>
      <c r="I2690" s="113"/>
    </row>
    <row r="2691" spans="1:9" ht="12.75">
      <c r="A2691" s="16"/>
      <c r="B2691" s="110"/>
      <c r="C2691" s="110"/>
      <c r="D2691" s="110"/>
      <c r="E2691" s="79"/>
      <c r="F2691" s="79"/>
      <c r="G2691" s="79"/>
      <c r="I2691" s="113"/>
    </row>
    <row r="2692" spans="1:9" ht="12.75">
      <c r="A2692" s="16"/>
      <c r="B2692" s="110"/>
      <c r="C2692" s="110"/>
      <c r="D2692" s="110"/>
      <c r="E2692" s="79"/>
      <c r="F2692" s="79"/>
      <c r="G2692" s="79"/>
      <c r="I2692" s="113"/>
    </row>
    <row r="2693" spans="1:9" ht="12.75">
      <c r="A2693" s="16"/>
      <c r="B2693" s="110"/>
      <c r="C2693" s="110"/>
      <c r="D2693" s="110"/>
      <c r="E2693" s="79"/>
      <c r="F2693" s="79"/>
      <c r="G2693" s="79"/>
      <c r="I2693" s="113"/>
    </row>
    <row r="2694" spans="1:9" ht="12.75">
      <c r="A2694" s="16"/>
      <c r="B2694" s="110"/>
      <c r="C2694" s="110"/>
      <c r="D2694" s="110"/>
      <c r="E2694" s="79"/>
      <c r="F2694" s="79"/>
      <c r="G2694" s="79"/>
      <c r="I2694" s="113"/>
    </row>
    <row r="2695" spans="1:9" ht="12.75">
      <c r="A2695" s="16"/>
      <c r="B2695" s="110"/>
      <c r="C2695" s="110"/>
      <c r="D2695" s="110"/>
      <c r="E2695" s="79"/>
      <c r="F2695" s="79"/>
      <c r="G2695" s="79"/>
      <c r="I2695" s="113"/>
    </row>
    <row r="2696" spans="1:9" ht="12.75">
      <c r="A2696" s="16"/>
      <c r="B2696" s="110"/>
      <c r="C2696" s="110"/>
      <c r="D2696" s="110"/>
      <c r="E2696" s="79"/>
      <c r="F2696" s="79"/>
      <c r="G2696" s="79"/>
      <c r="I2696" s="113"/>
    </row>
    <row r="2697" spans="1:9" ht="12.75">
      <c r="A2697" s="16"/>
      <c r="B2697" s="110"/>
      <c r="C2697" s="110"/>
      <c r="D2697" s="110"/>
      <c r="E2697" s="79"/>
      <c r="F2697" s="79"/>
      <c r="G2697" s="79"/>
      <c r="I2697" s="113"/>
    </row>
    <row r="2698" spans="1:9" ht="12.75">
      <c r="A2698" s="16"/>
      <c r="B2698" s="110"/>
      <c r="C2698" s="110"/>
      <c r="D2698" s="110"/>
      <c r="E2698" s="79"/>
      <c r="F2698" s="79"/>
      <c r="G2698" s="79"/>
      <c r="I2698" s="113"/>
    </row>
    <row r="2699" spans="1:9" ht="12.75">
      <c r="A2699" s="16"/>
      <c r="B2699" s="110"/>
      <c r="C2699" s="110"/>
      <c r="D2699" s="110"/>
      <c r="E2699" s="79"/>
      <c r="F2699" s="79"/>
      <c r="G2699" s="79"/>
      <c r="I2699" s="113"/>
    </row>
    <row r="2700" spans="1:9" ht="12.75">
      <c r="A2700" s="16"/>
      <c r="B2700" s="110"/>
      <c r="C2700" s="110"/>
      <c r="D2700" s="110"/>
      <c r="E2700" s="79"/>
      <c r="F2700" s="79"/>
      <c r="G2700" s="79"/>
      <c r="I2700" s="113"/>
    </row>
    <row r="2701" spans="1:9" ht="12.75">
      <c r="A2701" s="16"/>
      <c r="B2701" s="110"/>
      <c r="C2701" s="110"/>
      <c r="D2701" s="110"/>
      <c r="E2701" s="79"/>
      <c r="F2701" s="79"/>
      <c r="G2701" s="79"/>
      <c r="I2701" s="113"/>
    </row>
    <row r="2702" spans="1:9" ht="12.75">
      <c r="A2702" s="16"/>
      <c r="B2702" s="110"/>
      <c r="C2702" s="110"/>
      <c r="D2702" s="110"/>
      <c r="E2702" s="79"/>
      <c r="F2702" s="79"/>
      <c r="G2702" s="79"/>
      <c r="I2702" s="113"/>
    </row>
    <row r="2703" spans="1:9" ht="12.75">
      <c r="A2703" s="16"/>
      <c r="B2703" s="110"/>
      <c r="C2703" s="110"/>
      <c r="D2703" s="110"/>
      <c r="E2703" s="79"/>
      <c r="F2703" s="79"/>
      <c r="G2703" s="79"/>
      <c r="I2703" s="113"/>
    </row>
    <row r="2704" spans="1:9" ht="12.75">
      <c r="A2704" s="16"/>
      <c r="B2704" s="110"/>
      <c r="C2704" s="110"/>
      <c r="D2704" s="110"/>
      <c r="E2704" s="79"/>
      <c r="F2704" s="79"/>
      <c r="G2704" s="79"/>
      <c r="I2704" s="113"/>
    </row>
    <row r="2705" spans="1:9" ht="12.75">
      <c r="A2705" s="16"/>
      <c r="B2705" s="110"/>
      <c r="C2705" s="110"/>
      <c r="D2705" s="110"/>
      <c r="E2705" s="79"/>
      <c r="F2705" s="79"/>
      <c r="G2705" s="79"/>
      <c r="I2705" s="113"/>
    </row>
    <row r="2706" spans="1:9" ht="12.75">
      <c r="A2706" s="16"/>
      <c r="B2706" s="110"/>
      <c r="C2706" s="110"/>
      <c r="D2706" s="110"/>
      <c r="E2706" s="79"/>
      <c r="F2706" s="79"/>
      <c r="G2706" s="79"/>
      <c r="I2706" s="113"/>
    </row>
    <row r="2707" spans="1:9" ht="12.75">
      <c r="A2707" s="16"/>
      <c r="B2707" s="110"/>
      <c r="C2707" s="110"/>
      <c r="D2707" s="110"/>
      <c r="E2707" s="79"/>
      <c r="F2707" s="79"/>
      <c r="G2707" s="79"/>
      <c r="I2707" s="113"/>
    </row>
    <row r="2708" spans="1:9" ht="12.75">
      <c r="A2708" s="16"/>
      <c r="B2708" s="110"/>
      <c r="C2708" s="110"/>
      <c r="D2708" s="110"/>
      <c r="E2708" s="79"/>
      <c r="F2708" s="79"/>
      <c r="G2708" s="79"/>
      <c r="I2708" s="113"/>
    </row>
    <row r="2709" spans="1:9" ht="12.75">
      <c r="A2709" s="16"/>
      <c r="B2709" s="110"/>
      <c r="C2709" s="110"/>
      <c r="D2709" s="110"/>
      <c r="E2709" s="79"/>
      <c r="F2709" s="79"/>
      <c r="G2709" s="79"/>
      <c r="I2709" s="113"/>
    </row>
    <row r="2710" spans="1:9" ht="12.75">
      <c r="A2710" s="16"/>
      <c r="B2710" s="110"/>
      <c r="C2710" s="110"/>
      <c r="D2710" s="110"/>
      <c r="E2710" s="79"/>
      <c r="F2710" s="79"/>
      <c r="G2710" s="79"/>
      <c r="I2710" s="113"/>
    </row>
    <row r="2711" spans="1:9" ht="12.75">
      <c r="A2711" s="16"/>
      <c r="B2711" s="110"/>
      <c r="C2711" s="110"/>
      <c r="D2711" s="110"/>
      <c r="E2711" s="79"/>
      <c r="F2711" s="79"/>
      <c r="G2711" s="79"/>
      <c r="I2711" s="113"/>
    </row>
    <row r="2712" spans="1:9" ht="12.75">
      <c r="A2712" s="16"/>
      <c r="B2712" s="110"/>
      <c r="C2712" s="110"/>
      <c r="D2712" s="110"/>
      <c r="E2712" s="79"/>
      <c r="F2712" s="79"/>
      <c r="G2712" s="79"/>
      <c r="I2712" s="113"/>
    </row>
    <row r="2713" spans="1:9" ht="12.75">
      <c r="A2713" s="16"/>
      <c r="B2713" s="110"/>
      <c r="C2713" s="110"/>
      <c r="D2713" s="110"/>
      <c r="E2713" s="79"/>
      <c r="F2713" s="79"/>
      <c r="G2713" s="79"/>
      <c r="I2713" s="113"/>
    </row>
    <row r="2714" spans="1:9" ht="12.75">
      <c r="A2714" s="16"/>
      <c r="B2714" s="110"/>
      <c r="C2714" s="110"/>
      <c r="D2714" s="110"/>
      <c r="E2714" s="79"/>
      <c r="F2714" s="79"/>
      <c r="G2714" s="79"/>
      <c r="I2714" s="113"/>
    </row>
    <row r="2715" spans="1:9" ht="12.75">
      <c r="A2715" s="16"/>
      <c r="B2715" s="110"/>
      <c r="C2715" s="110"/>
      <c r="D2715" s="110"/>
      <c r="E2715" s="79"/>
      <c r="F2715" s="79"/>
      <c r="G2715" s="79"/>
      <c r="I2715" s="113"/>
    </row>
    <row r="2716" spans="1:9" ht="12.75">
      <c r="A2716" s="16"/>
      <c r="B2716" s="110"/>
      <c r="C2716" s="110"/>
      <c r="D2716" s="110"/>
      <c r="E2716" s="79"/>
      <c r="F2716" s="79"/>
      <c r="G2716" s="79"/>
      <c r="I2716" s="113"/>
    </row>
    <row r="2717" spans="1:9" ht="12.75">
      <c r="A2717" s="16"/>
      <c r="B2717" s="110"/>
      <c r="C2717" s="110"/>
      <c r="D2717" s="110"/>
      <c r="E2717" s="79"/>
      <c r="F2717" s="79"/>
      <c r="G2717" s="79"/>
      <c r="I2717" s="113"/>
    </row>
    <row r="2718" spans="1:9" ht="12.75">
      <c r="A2718" s="16"/>
      <c r="B2718" s="110"/>
      <c r="C2718" s="110"/>
      <c r="D2718" s="110"/>
      <c r="E2718" s="79"/>
      <c r="F2718" s="79"/>
      <c r="G2718" s="79"/>
      <c r="I2718" s="113"/>
    </row>
    <row r="2719" spans="1:9" ht="12.75">
      <c r="A2719" s="16"/>
      <c r="B2719" s="110"/>
      <c r="C2719" s="110"/>
      <c r="D2719" s="110"/>
      <c r="E2719" s="79"/>
      <c r="F2719" s="79"/>
      <c r="G2719" s="79"/>
      <c r="I2719" s="113"/>
    </row>
    <row r="2720" spans="1:9" ht="12.75">
      <c r="A2720" s="16"/>
      <c r="B2720" s="110"/>
      <c r="C2720" s="110"/>
      <c r="D2720" s="110"/>
      <c r="E2720" s="79"/>
      <c r="F2720" s="79"/>
      <c r="G2720" s="79"/>
      <c r="I2720" s="113"/>
    </row>
    <row r="2721" spans="1:9" ht="12.75">
      <c r="A2721" s="16"/>
      <c r="B2721" s="110"/>
      <c r="C2721" s="110"/>
      <c r="D2721" s="110"/>
      <c r="E2721" s="79"/>
      <c r="F2721" s="79"/>
      <c r="G2721" s="79"/>
      <c r="I2721" s="113"/>
    </row>
    <row r="2722" spans="1:9" ht="12.75">
      <c r="A2722" s="16"/>
      <c r="B2722" s="110"/>
      <c r="C2722" s="110"/>
      <c r="D2722" s="110"/>
      <c r="E2722" s="79"/>
      <c r="F2722" s="79"/>
      <c r="G2722" s="79"/>
      <c r="I2722" s="113"/>
    </row>
    <row r="2723" spans="1:9" ht="12.75">
      <c r="A2723" s="16"/>
      <c r="B2723" s="110"/>
      <c r="C2723" s="110"/>
      <c r="D2723" s="110"/>
      <c r="E2723" s="79"/>
      <c r="F2723" s="79"/>
      <c r="G2723" s="79"/>
      <c r="I2723" s="113"/>
    </row>
    <row r="2724" spans="1:9" ht="12.75">
      <c r="A2724" s="16"/>
      <c r="B2724" s="110"/>
      <c r="C2724" s="110"/>
      <c r="D2724" s="110"/>
      <c r="E2724" s="79"/>
      <c r="F2724" s="79"/>
      <c r="G2724" s="79"/>
      <c r="I2724" s="113"/>
    </row>
    <row r="2725" spans="1:9" ht="12.75">
      <c r="A2725" s="16"/>
      <c r="B2725" s="110"/>
      <c r="C2725" s="110"/>
      <c r="D2725" s="110"/>
      <c r="E2725" s="79"/>
      <c r="F2725" s="79"/>
      <c r="G2725" s="79"/>
      <c r="I2725" s="113"/>
    </row>
    <row r="2726" spans="1:9" ht="12.75">
      <c r="A2726" s="16"/>
      <c r="B2726" s="110"/>
      <c r="C2726" s="110"/>
      <c r="D2726" s="110"/>
      <c r="E2726" s="79"/>
      <c r="F2726" s="79"/>
      <c r="G2726" s="79"/>
      <c r="I2726" s="113"/>
    </row>
    <row r="2727" spans="1:9" ht="12.75">
      <c r="A2727" s="16"/>
      <c r="B2727" s="110"/>
      <c r="C2727" s="110"/>
      <c r="D2727" s="110"/>
      <c r="E2727" s="79"/>
      <c r="F2727" s="79"/>
      <c r="G2727" s="79"/>
      <c r="I2727" s="113"/>
    </row>
    <row r="2728" spans="1:9" ht="12.75">
      <c r="A2728" s="16"/>
      <c r="B2728" s="110"/>
      <c r="C2728" s="110"/>
      <c r="D2728" s="110"/>
      <c r="E2728" s="79"/>
      <c r="F2728" s="79"/>
      <c r="G2728" s="79"/>
      <c r="I2728" s="113"/>
    </row>
    <row r="2729" spans="1:9" ht="12.75">
      <c r="A2729" s="16"/>
      <c r="B2729" s="110"/>
      <c r="C2729" s="110"/>
      <c r="D2729" s="110"/>
      <c r="E2729" s="79"/>
      <c r="F2729" s="79"/>
      <c r="G2729" s="79"/>
      <c r="I2729" s="113"/>
    </row>
    <row r="2730" spans="1:9" ht="12.75">
      <c r="A2730" s="16"/>
      <c r="B2730" s="110"/>
      <c r="C2730" s="110"/>
      <c r="D2730" s="110"/>
      <c r="E2730" s="79"/>
      <c r="F2730" s="79"/>
      <c r="G2730" s="79"/>
      <c r="I2730" s="113"/>
    </row>
    <row r="2731" spans="1:9" ht="12.75">
      <c r="A2731" s="16"/>
      <c r="B2731" s="110"/>
      <c r="C2731" s="110"/>
      <c r="D2731" s="110"/>
      <c r="E2731" s="79"/>
      <c r="F2731" s="79"/>
      <c r="G2731" s="79"/>
      <c r="I2731" s="113"/>
    </row>
    <row r="2732" spans="1:9" ht="12.75">
      <c r="A2732" s="16"/>
      <c r="B2732" s="110"/>
      <c r="C2732" s="110"/>
      <c r="D2732" s="110"/>
      <c r="E2732" s="79"/>
      <c r="F2732" s="79"/>
      <c r="G2732" s="79"/>
      <c r="I2732" s="113"/>
    </row>
    <row r="2733" spans="1:9" ht="12.75">
      <c r="A2733" s="16"/>
      <c r="B2733" s="110"/>
      <c r="C2733" s="110"/>
      <c r="D2733" s="110"/>
      <c r="E2733" s="79"/>
      <c r="F2733" s="79"/>
      <c r="G2733" s="79"/>
      <c r="I2733" s="113"/>
    </row>
    <row r="2734" spans="1:9" ht="12.75">
      <c r="A2734" s="16"/>
      <c r="B2734" s="110"/>
      <c r="C2734" s="110"/>
      <c r="D2734" s="110"/>
      <c r="E2734" s="79"/>
      <c r="F2734" s="79"/>
      <c r="G2734" s="79"/>
      <c r="I2734" s="113"/>
    </row>
    <row r="2735" spans="1:9" ht="12.75">
      <c r="A2735" s="16"/>
      <c r="B2735" s="110"/>
      <c r="C2735" s="110"/>
      <c r="D2735" s="110"/>
      <c r="E2735" s="79"/>
      <c r="F2735" s="79"/>
      <c r="G2735" s="79"/>
      <c r="I2735" s="113"/>
    </row>
    <row r="2736" spans="1:9" ht="12.75">
      <c r="A2736" s="16"/>
      <c r="B2736" s="110"/>
      <c r="C2736" s="110"/>
      <c r="D2736" s="110"/>
      <c r="E2736" s="79"/>
      <c r="F2736" s="79"/>
      <c r="G2736" s="79"/>
      <c r="I2736" s="113"/>
    </row>
    <row r="2737" spans="1:9" ht="12.75">
      <c r="A2737" s="16"/>
      <c r="B2737" s="110"/>
      <c r="C2737" s="110"/>
      <c r="D2737" s="110"/>
      <c r="E2737" s="79"/>
      <c r="F2737" s="79"/>
      <c r="G2737" s="79"/>
      <c r="I2737" s="113"/>
    </row>
    <row r="2738" spans="1:9" ht="12.75">
      <c r="A2738" s="16"/>
      <c r="B2738" s="110"/>
      <c r="C2738" s="110"/>
      <c r="D2738" s="110"/>
      <c r="E2738" s="79"/>
      <c r="F2738" s="79"/>
      <c r="G2738" s="79"/>
      <c r="I2738" s="113"/>
    </row>
    <row r="2739" spans="1:9" ht="12.75">
      <c r="A2739" s="16"/>
      <c r="B2739" s="110"/>
      <c r="C2739" s="110"/>
      <c r="D2739" s="110"/>
      <c r="E2739" s="79"/>
      <c r="F2739" s="79"/>
      <c r="G2739" s="79"/>
      <c r="I2739" s="113"/>
    </row>
    <row r="2740" spans="1:9" ht="12.75">
      <c r="A2740" s="16"/>
      <c r="B2740" s="110"/>
      <c r="C2740" s="110"/>
      <c r="D2740" s="110"/>
      <c r="E2740" s="79"/>
      <c r="F2740" s="79"/>
      <c r="G2740" s="79"/>
      <c r="I2740" s="113"/>
    </row>
    <row r="2741" spans="1:9" ht="12.75">
      <c r="A2741" s="16"/>
      <c r="B2741" s="110"/>
      <c r="C2741" s="110"/>
      <c r="D2741" s="110"/>
      <c r="E2741" s="79"/>
      <c r="F2741" s="79"/>
      <c r="G2741" s="79"/>
      <c r="I2741" s="113"/>
    </row>
    <row r="2742" spans="1:9" ht="12.75">
      <c r="A2742" s="16"/>
      <c r="B2742" s="110"/>
      <c r="C2742" s="110"/>
      <c r="D2742" s="110"/>
      <c r="E2742" s="79"/>
      <c r="F2742" s="79"/>
      <c r="G2742" s="79"/>
      <c r="I2742" s="113"/>
    </row>
    <row r="2743" spans="1:9" ht="12.75">
      <c r="A2743" s="16"/>
      <c r="B2743" s="110"/>
      <c r="C2743" s="110"/>
      <c r="D2743" s="110"/>
      <c r="E2743" s="79"/>
      <c r="F2743" s="79"/>
      <c r="G2743" s="79"/>
      <c r="I2743" s="113"/>
    </row>
    <row r="2744" spans="1:9" ht="12.75">
      <c r="A2744" s="16"/>
      <c r="B2744" s="110"/>
      <c r="C2744" s="110"/>
      <c r="D2744" s="110"/>
      <c r="E2744" s="79"/>
      <c r="F2744" s="79"/>
      <c r="G2744" s="79"/>
      <c r="I2744" s="113"/>
    </row>
    <row r="2745" spans="1:9" ht="12.75">
      <c r="A2745" s="16"/>
      <c r="B2745" s="110"/>
      <c r="C2745" s="110"/>
      <c r="D2745" s="110"/>
      <c r="E2745" s="79"/>
      <c r="F2745" s="79"/>
      <c r="G2745" s="79"/>
      <c r="I2745" s="113"/>
    </row>
    <row r="2746" spans="1:9" ht="12.75">
      <c r="A2746" s="16"/>
      <c r="B2746" s="110"/>
      <c r="C2746" s="110"/>
      <c r="D2746" s="110"/>
      <c r="E2746" s="79"/>
      <c r="F2746" s="79"/>
      <c r="G2746" s="79"/>
      <c r="I2746" s="113"/>
    </row>
    <row r="2747" spans="1:9" ht="12.75">
      <c r="A2747" s="16"/>
      <c r="B2747" s="110"/>
      <c r="C2747" s="110"/>
      <c r="D2747" s="110"/>
      <c r="E2747" s="79"/>
      <c r="F2747" s="79"/>
      <c r="G2747" s="79"/>
      <c r="I2747" s="113"/>
    </row>
    <row r="2748" spans="1:9" ht="12.75">
      <c r="A2748" s="16"/>
      <c r="B2748" s="110"/>
      <c r="C2748" s="110"/>
      <c r="D2748" s="110"/>
      <c r="E2748" s="79"/>
      <c r="F2748" s="79"/>
      <c r="G2748" s="79"/>
      <c r="I2748" s="113"/>
    </row>
    <row r="2749" spans="1:9" ht="12.75">
      <c r="A2749" s="16"/>
      <c r="B2749" s="110"/>
      <c r="C2749" s="110"/>
      <c r="D2749" s="110"/>
      <c r="E2749" s="79"/>
      <c r="F2749" s="79"/>
      <c r="G2749" s="79"/>
      <c r="I2749" s="113"/>
    </row>
    <row r="2750" spans="1:9" ht="12.75">
      <c r="A2750" s="16"/>
      <c r="B2750" s="110"/>
      <c r="C2750" s="110"/>
      <c r="D2750" s="110"/>
      <c r="E2750" s="79"/>
      <c r="F2750" s="79"/>
      <c r="G2750" s="79"/>
      <c r="I2750" s="113"/>
    </row>
    <row r="2751" spans="1:9" ht="12.75">
      <c r="A2751" s="16"/>
      <c r="B2751" s="110"/>
      <c r="C2751" s="110"/>
      <c r="D2751" s="110"/>
      <c r="E2751" s="79"/>
      <c r="F2751" s="79"/>
      <c r="G2751" s="79"/>
      <c r="I2751" s="113"/>
    </row>
    <row r="2752" spans="1:9" ht="12.75">
      <c r="A2752" s="16"/>
      <c r="B2752" s="110"/>
      <c r="C2752" s="110"/>
      <c r="D2752" s="110"/>
      <c r="E2752" s="79"/>
      <c r="F2752" s="79"/>
      <c r="G2752" s="79"/>
      <c r="I2752" s="113"/>
    </row>
    <row r="2753" spans="1:9" ht="12.75">
      <c r="A2753" s="16"/>
      <c r="B2753" s="110"/>
      <c r="C2753" s="110"/>
      <c r="D2753" s="110"/>
      <c r="E2753" s="79"/>
      <c r="F2753" s="79"/>
      <c r="G2753" s="79"/>
      <c r="I2753" s="113"/>
    </row>
    <row r="2754" spans="1:9" ht="12.75">
      <c r="A2754" s="16"/>
      <c r="B2754" s="110"/>
      <c r="C2754" s="110"/>
      <c r="D2754" s="110"/>
      <c r="E2754" s="79"/>
      <c r="F2754" s="79"/>
      <c r="G2754" s="79"/>
      <c r="I2754" s="113"/>
    </row>
    <row r="2755" spans="1:9" ht="12.75">
      <c r="A2755" s="16"/>
      <c r="B2755" s="110"/>
      <c r="C2755" s="110"/>
      <c r="D2755" s="110"/>
      <c r="E2755" s="79"/>
      <c r="F2755" s="79"/>
      <c r="G2755" s="79"/>
      <c r="I2755" s="113"/>
    </row>
    <row r="2756" spans="1:9" ht="12.75">
      <c r="A2756" s="16"/>
      <c r="B2756" s="110"/>
      <c r="C2756" s="110"/>
      <c r="D2756" s="110"/>
      <c r="E2756" s="79"/>
      <c r="F2756" s="79"/>
      <c r="G2756" s="79"/>
      <c r="I2756" s="113"/>
    </row>
    <row r="2757" spans="1:9" ht="12.75">
      <c r="A2757" s="16"/>
      <c r="B2757" s="110"/>
      <c r="C2757" s="110"/>
      <c r="D2757" s="110"/>
      <c r="E2757" s="79"/>
      <c r="F2757" s="79"/>
      <c r="G2757" s="79"/>
      <c r="I2757" s="113"/>
    </row>
    <row r="2758" spans="1:9" ht="12.75">
      <c r="A2758" s="16"/>
      <c r="B2758" s="110"/>
      <c r="C2758" s="110"/>
      <c r="D2758" s="110"/>
      <c r="E2758" s="79"/>
      <c r="F2758" s="79"/>
      <c r="G2758" s="79"/>
      <c r="I2758" s="113"/>
    </row>
    <row r="2759" spans="1:9" ht="12.75">
      <c r="A2759" s="16"/>
      <c r="B2759" s="110"/>
      <c r="C2759" s="110"/>
      <c r="D2759" s="110"/>
      <c r="E2759" s="79"/>
      <c r="F2759" s="79"/>
      <c r="G2759" s="79"/>
      <c r="I2759" s="113"/>
    </row>
    <row r="2760" spans="1:9" ht="12.75">
      <c r="A2760" s="16"/>
      <c r="B2760" s="110"/>
      <c r="C2760" s="110"/>
      <c r="D2760" s="110"/>
      <c r="E2760" s="79"/>
      <c r="F2760" s="79"/>
      <c r="G2760" s="79"/>
      <c r="I2760" s="113"/>
    </row>
    <row r="2761" spans="1:9" ht="12.75">
      <c r="A2761" s="16"/>
      <c r="B2761" s="110"/>
      <c r="C2761" s="110"/>
      <c r="D2761" s="110"/>
      <c r="E2761" s="79"/>
      <c r="F2761" s="79"/>
      <c r="G2761" s="79"/>
      <c r="I2761" s="113"/>
    </row>
    <row r="2762" spans="1:9" ht="12.75">
      <c r="A2762" s="16"/>
      <c r="B2762" s="110"/>
      <c r="C2762" s="110"/>
      <c r="D2762" s="110"/>
      <c r="E2762" s="79"/>
      <c r="F2762" s="79"/>
      <c r="G2762" s="79"/>
      <c r="I2762" s="113"/>
    </row>
    <row r="2763" spans="1:9" ht="12.75">
      <c r="A2763" s="16"/>
      <c r="B2763" s="110"/>
      <c r="C2763" s="110"/>
      <c r="D2763" s="110"/>
      <c r="E2763" s="79"/>
      <c r="F2763" s="79"/>
      <c r="G2763" s="79"/>
      <c r="I2763" s="113"/>
    </row>
    <row r="2764" spans="1:9" ht="12.75">
      <c r="A2764" s="16"/>
      <c r="B2764" s="110"/>
      <c r="C2764" s="110"/>
      <c r="D2764" s="110"/>
      <c r="E2764" s="79"/>
      <c r="F2764" s="79"/>
      <c r="G2764" s="79"/>
      <c r="I2764" s="113"/>
    </row>
    <row r="2765" spans="1:9" ht="12.75">
      <c r="A2765" s="16"/>
      <c r="B2765" s="110"/>
      <c r="C2765" s="110"/>
      <c r="D2765" s="110"/>
      <c r="E2765" s="79"/>
      <c r="F2765" s="79"/>
      <c r="G2765" s="79"/>
      <c r="I2765" s="113"/>
    </row>
    <row r="2766" spans="1:9" ht="12.75">
      <c r="A2766" s="16"/>
      <c r="B2766" s="110"/>
      <c r="C2766" s="110"/>
      <c r="D2766" s="110"/>
      <c r="E2766" s="79"/>
      <c r="F2766" s="79"/>
      <c r="G2766" s="79"/>
      <c r="I2766" s="113"/>
    </row>
    <row r="2767" spans="1:9" ht="12.75">
      <c r="A2767" s="16"/>
      <c r="B2767" s="110"/>
      <c r="C2767" s="110"/>
      <c r="D2767" s="110"/>
      <c r="E2767" s="79"/>
      <c r="F2767" s="79"/>
      <c r="G2767" s="79"/>
      <c r="I2767" s="113"/>
    </row>
    <row r="2768" spans="1:9" ht="12.75">
      <c r="A2768" s="16"/>
      <c r="B2768" s="110"/>
      <c r="C2768" s="110"/>
      <c r="D2768" s="110"/>
      <c r="E2768" s="79"/>
      <c r="F2768" s="79"/>
      <c r="G2768" s="79"/>
      <c r="I2768" s="113"/>
    </row>
    <row r="2769" spans="1:9" ht="12.75">
      <c r="A2769" s="16"/>
      <c r="B2769" s="110"/>
      <c r="C2769" s="110"/>
      <c r="D2769" s="110"/>
      <c r="E2769" s="79"/>
      <c r="F2769" s="79"/>
      <c r="G2769" s="79"/>
      <c r="I2769" s="113"/>
    </row>
    <row r="2770" spans="1:9" ht="12.75">
      <c r="A2770" s="16"/>
      <c r="B2770" s="110"/>
      <c r="C2770" s="110"/>
      <c r="D2770" s="110"/>
      <c r="E2770" s="79"/>
      <c r="F2770" s="79"/>
      <c r="G2770" s="79"/>
      <c r="I2770" s="113"/>
    </row>
    <row r="2771" spans="1:9" ht="12.75">
      <c r="A2771" s="16"/>
      <c r="B2771" s="110"/>
      <c r="C2771" s="110"/>
      <c r="D2771" s="110"/>
      <c r="E2771" s="79"/>
      <c r="F2771" s="79"/>
      <c r="G2771" s="79"/>
      <c r="I2771" s="113"/>
    </row>
    <row r="2772" spans="1:9" ht="12.75">
      <c r="A2772" s="16"/>
      <c r="B2772" s="110"/>
      <c r="C2772" s="110"/>
      <c r="D2772" s="110"/>
      <c r="E2772" s="79"/>
      <c r="F2772" s="79"/>
      <c r="G2772" s="79"/>
      <c r="I2772" s="113"/>
    </row>
    <row r="2773" spans="1:9" ht="12.75">
      <c r="A2773" s="16"/>
      <c r="B2773" s="110"/>
      <c r="C2773" s="110"/>
      <c r="D2773" s="110"/>
      <c r="E2773" s="79"/>
      <c r="F2773" s="79"/>
      <c r="G2773" s="79"/>
      <c r="I2773" s="113"/>
    </row>
    <row r="2774" spans="1:9" ht="12.75">
      <c r="A2774" s="16"/>
      <c r="B2774" s="110"/>
      <c r="C2774" s="110"/>
      <c r="D2774" s="110"/>
      <c r="E2774" s="79"/>
      <c r="F2774" s="79"/>
      <c r="G2774" s="79"/>
      <c r="I2774" s="113"/>
    </row>
    <row r="2775" spans="1:9" ht="12.75">
      <c r="A2775" s="16"/>
      <c r="B2775" s="110"/>
      <c r="C2775" s="110"/>
      <c r="D2775" s="110"/>
      <c r="E2775" s="79"/>
      <c r="F2775" s="79"/>
      <c r="G2775" s="79"/>
      <c r="I2775" s="113"/>
    </row>
    <row r="2776" spans="1:9" ht="12.75">
      <c r="A2776" s="16"/>
      <c r="B2776" s="110"/>
      <c r="C2776" s="110"/>
      <c r="D2776" s="110"/>
      <c r="E2776" s="79"/>
      <c r="F2776" s="79"/>
      <c r="G2776" s="79"/>
      <c r="I2776" s="113"/>
    </row>
    <row r="2777" spans="1:9" ht="12.75">
      <c r="A2777" s="16"/>
      <c r="B2777" s="110"/>
      <c r="C2777" s="110"/>
      <c r="D2777" s="110"/>
      <c r="E2777" s="79"/>
      <c r="F2777" s="79"/>
      <c r="G2777" s="79"/>
      <c r="I2777" s="113"/>
    </row>
    <row r="2778" spans="1:9" ht="12.75">
      <c r="A2778" s="16"/>
      <c r="B2778" s="110"/>
      <c r="C2778" s="110"/>
      <c r="D2778" s="110"/>
      <c r="E2778" s="79"/>
      <c r="F2778" s="79"/>
      <c r="G2778" s="79"/>
      <c r="I2778" s="113"/>
    </row>
    <row r="2779" spans="1:9" ht="12.75">
      <c r="A2779" s="16"/>
      <c r="B2779" s="110"/>
      <c r="C2779" s="110"/>
      <c r="D2779" s="110"/>
      <c r="E2779" s="79"/>
      <c r="F2779" s="79"/>
      <c r="G2779" s="79"/>
      <c r="I2779" s="113"/>
    </row>
    <row r="2780" spans="1:9" ht="12.75">
      <c r="A2780" s="16"/>
      <c r="B2780" s="110"/>
      <c r="C2780" s="110"/>
      <c r="D2780" s="110"/>
      <c r="E2780" s="79"/>
      <c r="F2780" s="79"/>
      <c r="G2780" s="79"/>
      <c r="I2780" s="113"/>
    </row>
    <row r="2781" spans="1:9" ht="12.75">
      <c r="A2781" s="16"/>
      <c r="B2781" s="110"/>
      <c r="C2781" s="110"/>
      <c r="D2781" s="110"/>
      <c r="E2781" s="79"/>
      <c r="F2781" s="79"/>
      <c r="G2781" s="79"/>
      <c r="I2781" s="113"/>
    </row>
    <row r="2782" spans="1:9" ht="12.75">
      <c r="A2782" s="16"/>
      <c r="B2782" s="110"/>
      <c r="C2782" s="110"/>
      <c r="D2782" s="110"/>
      <c r="E2782" s="79"/>
      <c r="F2782" s="79"/>
      <c r="G2782" s="79"/>
      <c r="I2782" s="113"/>
    </row>
    <row r="2783" spans="1:9" ht="12.75">
      <c r="A2783" s="16"/>
      <c r="B2783" s="110"/>
      <c r="C2783" s="110"/>
      <c r="D2783" s="110"/>
      <c r="E2783" s="79"/>
      <c r="F2783" s="79"/>
      <c r="G2783" s="79"/>
      <c r="I2783" s="113"/>
    </row>
    <row r="2784" spans="1:9" ht="12.75">
      <c r="A2784" s="16"/>
      <c r="B2784" s="110"/>
      <c r="C2784" s="110"/>
      <c r="D2784" s="110"/>
      <c r="E2784" s="79"/>
      <c r="F2784" s="79"/>
      <c r="G2784" s="79"/>
      <c r="I2784" s="113"/>
    </row>
    <row r="2785" spans="1:9" ht="12.75">
      <c r="A2785" s="16"/>
      <c r="B2785" s="110"/>
      <c r="C2785" s="110"/>
      <c r="D2785" s="110"/>
      <c r="E2785" s="79"/>
      <c r="F2785" s="79"/>
      <c r="G2785" s="79"/>
      <c r="I2785" s="113"/>
    </row>
    <row r="2786" spans="1:9" ht="12.75">
      <c r="A2786" s="16"/>
      <c r="B2786" s="110"/>
      <c r="C2786" s="110"/>
      <c r="D2786" s="110"/>
      <c r="E2786" s="79"/>
      <c r="F2786" s="79"/>
      <c r="G2786" s="79"/>
      <c r="I2786" s="113"/>
    </row>
    <row r="2787" spans="1:9" ht="12.75">
      <c r="A2787" s="16"/>
      <c r="B2787" s="110"/>
      <c r="C2787" s="110"/>
      <c r="D2787" s="110"/>
      <c r="E2787" s="79"/>
      <c r="F2787" s="79"/>
      <c r="G2787" s="79"/>
      <c r="I2787" s="113"/>
    </row>
    <row r="2788" spans="1:9" ht="12.75">
      <c r="A2788" s="16"/>
      <c r="B2788" s="110"/>
      <c r="C2788" s="110"/>
      <c r="D2788" s="110"/>
      <c r="E2788" s="79"/>
      <c r="F2788" s="79"/>
      <c r="G2788" s="79"/>
      <c r="I2788" s="113"/>
    </row>
    <row r="2789" spans="1:9" ht="12.75">
      <c r="A2789" s="16"/>
      <c r="B2789" s="110"/>
      <c r="C2789" s="110"/>
      <c r="D2789" s="110"/>
      <c r="E2789" s="79"/>
      <c r="F2789" s="79"/>
      <c r="G2789" s="79"/>
      <c r="I2789" s="113"/>
    </row>
    <row r="2790" spans="1:9" ht="12.75">
      <c r="A2790" s="16"/>
      <c r="B2790" s="110"/>
      <c r="C2790" s="110"/>
      <c r="D2790" s="110"/>
      <c r="E2790" s="79"/>
      <c r="F2790" s="79"/>
      <c r="G2790" s="79"/>
      <c r="I2790" s="113"/>
    </row>
    <row r="2791" spans="1:9" ht="12.75">
      <c r="A2791" s="16"/>
      <c r="B2791" s="110"/>
      <c r="C2791" s="110"/>
      <c r="D2791" s="110"/>
      <c r="E2791" s="79"/>
      <c r="F2791" s="79"/>
      <c r="G2791" s="79"/>
      <c r="I2791" s="113"/>
    </row>
    <row r="2792" spans="1:9" ht="12.75">
      <c r="A2792" s="16"/>
      <c r="B2792" s="110"/>
      <c r="C2792" s="110"/>
      <c r="D2792" s="110"/>
      <c r="E2792" s="79"/>
      <c r="F2792" s="79"/>
      <c r="G2792" s="79"/>
      <c r="I2792" s="113"/>
    </row>
    <row r="2793" spans="1:9" ht="12.75">
      <c r="A2793" s="16"/>
      <c r="B2793" s="110"/>
      <c r="C2793" s="110"/>
      <c r="D2793" s="110"/>
      <c r="E2793" s="79"/>
      <c r="F2793" s="79"/>
      <c r="G2793" s="79"/>
      <c r="I2793" s="113"/>
    </row>
    <row r="2794" spans="1:9" ht="12.75">
      <c r="A2794" s="16"/>
      <c r="B2794" s="110"/>
      <c r="C2794" s="110"/>
      <c r="D2794" s="110"/>
      <c r="E2794" s="79"/>
      <c r="F2794" s="79"/>
      <c r="G2794" s="79"/>
      <c r="I2794" s="113"/>
    </row>
    <row r="2795" spans="1:9" ht="12.75">
      <c r="A2795" s="16"/>
      <c r="B2795" s="110"/>
      <c r="C2795" s="110"/>
      <c r="D2795" s="110"/>
      <c r="E2795" s="79"/>
      <c r="F2795" s="79"/>
      <c r="G2795" s="79"/>
      <c r="I2795" s="113"/>
    </row>
    <row r="2796" spans="1:9" ht="12.75">
      <c r="A2796" s="16"/>
      <c r="B2796" s="110"/>
      <c r="C2796" s="110"/>
      <c r="D2796" s="110"/>
      <c r="E2796" s="79"/>
      <c r="F2796" s="79"/>
      <c r="G2796" s="79"/>
      <c r="I2796" s="113"/>
    </row>
    <row r="2797" spans="1:9" ht="12.75">
      <c r="A2797" s="16"/>
      <c r="B2797" s="110"/>
      <c r="C2797" s="110"/>
      <c r="D2797" s="110"/>
      <c r="E2797" s="79"/>
      <c r="F2797" s="79"/>
      <c r="G2797" s="79"/>
      <c r="I2797" s="113"/>
    </row>
    <row r="2798" spans="1:9" ht="12.75">
      <c r="A2798" s="16"/>
      <c r="B2798" s="110"/>
      <c r="C2798" s="110"/>
      <c r="D2798" s="110"/>
      <c r="E2798" s="79"/>
      <c r="F2798" s="79"/>
      <c r="G2798" s="79"/>
      <c r="I2798" s="113"/>
    </row>
    <row r="2799" spans="1:9" ht="12.75">
      <c r="A2799" s="16"/>
      <c r="B2799" s="110"/>
      <c r="C2799" s="110"/>
      <c r="D2799" s="110"/>
      <c r="E2799" s="79"/>
      <c r="F2799" s="79"/>
      <c r="G2799" s="79"/>
      <c r="I2799" s="113"/>
    </row>
    <row r="2800" spans="1:9" ht="12.75">
      <c r="A2800" s="16"/>
      <c r="B2800" s="110"/>
      <c r="C2800" s="110"/>
      <c r="D2800" s="110"/>
      <c r="E2800" s="79"/>
      <c r="F2800" s="79"/>
      <c r="G2800" s="79"/>
      <c r="I2800" s="113"/>
    </row>
    <row r="2801" spans="1:9" ht="12.75">
      <c r="A2801" s="16"/>
      <c r="B2801" s="110"/>
      <c r="C2801" s="110"/>
      <c r="D2801" s="110"/>
      <c r="E2801" s="79"/>
      <c r="F2801" s="79"/>
      <c r="G2801" s="79"/>
      <c r="I2801" s="113"/>
    </row>
    <row r="2802" spans="1:9" ht="12.75">
      <c r="A2802" s="16"/>
      <c r="B2802" s="110"/>
      <c r="C2802" s="110"/>
      <c r="D2802" s="110"/>
      <c r="E2802" s="79"/>
      <c r="F2802" s="79"/>
      <c r="G2802" s="79"/>
      <c r="I2802" s="113"/>
    </row>
    <row r="2803" spans="1:9" ht="12.75">
      <c r="A2803" s="16"/>
      <c r="B2803" s="110"/>
      <c r="C2803" s="110"/>
      <c r="D2803" s="110"/>
      <c r="E2803" s="79"/>
      <c r="F2803" s="79"/>
      <c r="G2803" s="79"/>
      <c r="I2803" s="113"/>
    </row>
    <row r="2804" spans="1:9" ht="12.75">
      <c r="A2804" s="16"/>
      <c r="B2804" s="110"/>
      <c r="C2804" s="110"/>
      <c r="D2804" s="110"/>
      <c r="E2804" s="79"/>
      <c r="F2804" s="79"/>
      <c r="G2804" s="79"/>
      <c r="I2804" s="113"/>
    </row>
    <row r="2805" spans="1:9" ht="12.75">
      <c r="A2805" s="16"/>
      <c r="B2805" s="110"/>
      <c r="C2805" s="110"/>
      <c r="D2805" s="110"/>
      <c r="E2805" s="79"/>
      <c r="F2805" s="79"/>
      <c r="G2805" s="79"/>
      <c r="I2805" s="113"/>
    </row>
    <row r="2806" spans="1:9" ht="12.75">
      <c r="A2806" s="16"/>
      <c r="B2806" s="110"/>
      <c r="C2806" s="110"/>
      <c r="D2806" s="110"/>
      <c r="E2806" s="79"/>
      <c r="F2806" s="79"/>
      <c r="G2806" s="79"/>
      <c r="I2806" s="113"/>
    </row>
    <row r="2807" spans="1:9" ht="12.75">
      <c r="A2807" s="16"/>
      <c r="B2807" s="110"/>
      <c r="C2807" s="110"/>
      <c r="D2807" s="110"/>
      <c r="E2807" s="79"/>
      <c r="F2807" s="79"/>
      <c r="G2807" s="79"/>
      <c r="I2807" s="113"/>
    </row>
    <row r="2808" spans="1:9" ht="12.75">
      <c r="A2808" s="16"/>
      <c r="B2808" s="110"/>
      <c r="C2808" s="110"/>
      <c r="D2808" s="110"/>
      <c r="E2808" s="79"/>
      <c r="F2808" s="79"/>
      <c r="G2808" s="79"/>
      <c r="I2808" s="113"/>
    </row>
    <row r="2809" spans="1:9" ht="12.75">
      <c r="A2809" s="16"/>
      <c r="B2809" s="110"/>
      <c r="C2809" s="110"/>
      <c r="D2809" s="110"/>
      <c r="E2809" s="79"/>
      <c r="F2809" s="79"/>
      <c r="G2809" s="79"/>
      <c r="I2809" s="113"/>
    </row>
    <row r="2810" spans="1:9" ht="12.75">
      <c r="A2810" s="16"/>
      <c r="B2810" s="110"/>
      <c r="C2810" s="110"/>
      <c r="D2810" s="110"/>
      <c r="E2810" s="79"/>
      <c r="F2810" s="79"/>
      <c r="G2810" s="79"/>
      <c r="I2810" s="113"/>
    </row>
    <row r="2811" spans="1:9" ht="12.75">
      <c r="A2811" s="16"/>
      <c r="B2811" s="110"/>
      <c r="C2811" s="110"/>
      <c r="D2811" s="110"/>
      <c r="E2811" s="79"/>
      <c r="F2811" s="79"/>
      <c r="G2811" s="79"/>
      <c r="I2811" s="113"/>
    </row>
    <row r="2812" spans="1:9" ht="12.75">
      <c r="A2812" s="16"/>
      <c r="B2812" s="110"/>
      <c r="C2812" s="110"/>
      <c r="D2812" s="110"/>
      <c r="E2812" s="79"/>
      <c r="F2812" s="79"/>
      <c r="G2812" s="79"/>
      <c r="I2812" s="113"/>
    </row>
    <row r="2813" spans="1:9" ht="12.75">
      <c r="A2813" s="16"/>
      <c r="B2813" s="110"/>
      <c r="C2813" s="110"/>
      <c r="D2813" s="110"/>
      <c r="E2813" s="79"/>
      <c r="F2813" s="79"/>
      <c r="G2813" s="79"/>
      <c r="I2813" s="113"/>
    </row>
    <row r="2814" spans="1:9" ht="12.75">
      <c r="A2814" s="16"/>
      <c r="B2814" s="110"/>
      <c r="C2814" s="110"/>
      <c r="D2814" s="110"/>
      <c r="E2814" s="79"/>
      <c r="F2814" s="79"/>
      <c r="G2814" s="79"/>
      <c r="I2814" s="113"/>
    </row>
    <row r="2815" spans="1:9" ht="12.75">
      <c r="A2815" s="16"/>
      <c r="B2815" s="110"/>
      <c r="C2815" s="110"/>
      <c r="D2815" s="110"/>
      <c r="E2815" s="79"/>
      <c r="F2815" s="79"/>
      <c r="G2815" s="79"/>
      <c r="I2815" s="113"/>
    </row>
    <row r="2816" spans="1:9" ht="12.75">
      <c r="A2816" s="16"/>
      <c r="B2816" s="110"/>
      <c r="C2816" s="110"/>
      <c r="D2816" s="110"/>
      <c r="E2816" s="79"/>
      <c r="F2816" s="79"/>
      <c r="G2816" s="79"/>
      <c r="I2816" s="113"/>
    </row>
    <row r="2817" spans="1:9" ht="12.75">
      <c r="A2817" s="16"/>
      <c r="B2817" s="110"/>
      <c r="C2817" s="110"/>
      <c r="D2817" s="110"/>
      <c r="E2817" s="79"/>
      <c r="F2817" s="79"/>
      <c r="G2817" s="79"/>
      <c r="I2817" s="113"/>
    </row>
    <row r="2818" spans="1:9" ht="12.75">
      <c r="A2818" s="16"/>
      <c r="B2818" s="110"/>
      <c r="C2818" s="110"/>
      <c r="D2818" s="110"/>
      <c r="E2818" s="79"/>
      <c r="F2818" s="79"/>
      <c r="G2818" s="79"/>
      <c r="I2818" s="113"/>
    </row>
    <row r="2819" spans="1:9" ht="12.75">
      <c r="A2819" s="16"/>
      <c r="B2819" s="110"/>
      <c r="C2819" s="110"/>
      <c r="D2819" s="110"/>
      <c r="E2819" s="79"/>
      <c r="F2819" s="79"/>
      <c r="G2819" s="79"/>
      <c r="I2819" s="113"/>
    </row>
    <row r="2820" spans="1:9" ht="12.75">
      <c r="A2820" s="16"/>
      <c r="B2820" s="110"/>
      <c r="C2820" s="110"/>
      <c r="D2820" s="110"/>
      <c r="E2820" s="79"/>
      <c r="F2820" s="79"/>
      <c r="G2820" s="79"/>
      <c r="I2820" s="113"/>
    </row>
    <row r="2821" spans="1:9" ht="12.75">
      <c r="A2821" s="16"/>
      <c r="B2821" s="110"/>
      <c r="C2821" s="110"/>
      <c r="D2821" s="110"/>
      <c r="E2821" s="79"/>
      <c r="F2821" s="79"/>
      <c r="G2821" s="79"/>
      <c r="I2821" s="113"/>
    </row>
    <row r="2822" spans="1:9" ht="12.75">
      <c r="A2822" s="16"/>
      <c r="B2822" s="110"/>
      <c r="C2822" s="110"/>
      <c r="D2822" s="110"/>
      <c r="E2822" s="79"/>
      <c r="F2822" s="79"/>
      <c r="G2822" s="79"/>
      <c r="I2822" s="113"/>
    </row>
    <row r="2823" spans="1:9" ht="12.75">
      <c r="A2823" s="16"/>
      <c r="B2823" s="110"/>
      <c r="C2823" s="110"/>
      <c r="D2823" s="110"/>
      <c r="E2823" s="79"/>
      <c r="F2823" s="79"/>
      <c r="G2823" s="79"/>
      <c r="I2823" s="113"/>
    </row>
    <row r="2824" spans="1:9" ht="12.75">
      <c r="A2824" s="16"/>
      <c r="B2824" s="110"/>
      <c r="C2824" s="110"/>
      <c r="D2824" s="110"/>
      <c r="E2824" s="79"/>
      <c r="F2824" s="79"/>
      <c r="G2824" s="79"/>
      <c r="I2824" s="113"/>
    </row>
    <row r="2825" spans="1:9" ht="12.75">
      <c r="A2825" s="16"/>
      <c r="B2825" s="110"/>
      <c r="C2825" s="110"/>
      <c r="D2825" s="110"/>
      <c r="E2825" s="79"/>
      <c r="F2825" s="79"/>
      <c r="G2825" s="79"/>
      <c r="I2825" s="113"/>
    </row>
    <row r="2826" spans="1:9" ht="12.75">
      <c r="A2826" s="16"/>
      <c r="B2826" s="110"/>
      <c r="C2826" s="110"/>
      <c r="D2826" s="110"/>
      <c r="E2826" s="79"/>
      <c r="F2826" s="79"/>
      <c r="G2826" s="79"/>
      <c r="I2826" s="113"/>
    </row>
    <row r="2827" spans="1:9" ht="12.75">
      <c r="A2827" s="16"/>
      <c r="B2827" s="110"/>
      <c r="C2827" s="110"/>
      <c r="D2827" s="110"/>
      <c r="E2827" s="79"/>
      <c r="F2827" s="79"/>
      <c r="G2827" s="79"/>
      <c r="I2827" s="113"/>
    </row>
    <row r="2828" spans="1:9" ht="12.75">
      <c r="A2828" s="16"/>
      <c r="B2828" s="110"/>
      <c r="C2828" s="110"/>
      <c r="D2828" s="110"/>
      <c r="E2828" s="79"/>
      <c r="F2828" s="79"/>
      <c r="G2828" s="79"/>
      <c r="I2828" s="113"/>
    </row>
    <row r="2829" spans="1:9" ht="12.75">
      <c r="A2829" s="16"/>
      <c r="B2829" s="110"/>
      <c r="C2829" s="110"/>
      <c r="D2829" s="110"/>
      <c r="E2829" s="79"/>
      <c r="F2829" s="79"/>
      <c r="G2829" s="79"/>
      <c r="I2829" s="113"/>
    </row>
    <row r="2830" spans="1:9" ht="12.75">
      <c r="A2830" s="16"/>
      <c r="B2830" s="110"/>
      <c r="C2830" s="110"/>
      <c r="D2830" s="110"/>
      <c r="E2830" s="79"/>
      <c r="F2830" s="79"/>
      <c r="G2830" s="79"/>
      <c r="I2830" s="113"/>
    </row>
    <row r="2831" spans="1:9" ht="12.75">
      <c r="A2831" s="16"/>
      <c r="B2831" s="110"/>
      <c r="C2831" s="110"/>
      <c r="D2831" s="110"/>
      <c r="E2831" s="79"/>
      <c r="F2831" s="79"/>
      <c r="G2831" s="79"/>
      <c r="I2831" s="113"/>
    </row>
    <row r="2832" spans="1:9" ht="12.75">
      <c r="A2832" s="16"/>
      <c r="B2832" s="110"/>
      <c r="C2832" s="110"/>
      <c r="D2832" s="110"/>
      <c r="E2832" s="79"/>
      <c r="F2832" s="79"/>
      <c r="G2832" s="79"/>
      <c r="I2832" s="113"/>
    </row>
    <row r="2833" spans="1:9" ht="12.75">
      <c r="A2833" s="16"/>
      <c r="B2833" s="110"/>
      <c r="C2833" s="110"/>
      <c r="D2833" s="110"/>
      <c r="E2833" s="79"/>
      <c r="F2833" s="79"/>
      <c r="G2833" s="79"/>
      <c r="I2833" s="113"/>
    </row>
    <row r="2834" spans="1:9" ht="12.75">
      <c r="A2834" s="16"/>
      <c r="B2834" s="110"/>
      <c r="C2834" s="110"/>
      <c r="D2834" s="110"/>
      <c r="E2834" s="79"/>
      <c r="F2834" s="79"/>
      <c r="G2834" s="79"/>
      <c r="I2834" s="113"/>
    </row>
    <row r="2835" spans="1:9" ht="12.75">
      <c r="A2835" s="16"/>
      <c r="B2835" s="110"/>
      <c r="C2835" s="110"/>
      <c r="D2835" s="110"/>
      <c r="E2835" s="79"/>
      <c r="F2835" s="79"/>
      <c r="G2835" s="79"/>
      <c r="I2835" s="113"/>
    </row>
    <row r="2836" spans="1:9" ht="12.75">
      <c r="A2836" s="16"/>
      <c r="B2836" s="110"/>
      <c r="C2836" s="110"/>
      <c r="D2836" s="110"/>
      <c r="E2836" s="79"/>
      <c r="F2836" s="79"/>
      <c r="G2836" s="79"/>
      <c r="I2836" s="113"/>
    </row>
    <row r="2837" spans="1:9" ht="12.75">
      <c r="A2837" s="16"/>
      <c r="B2837" s="110"/>
      <c r="C2837" s="110"/>
      <c r="D2837" s="110"/>
      <c r="E2837" s="79"/>
      <c r="F2837" s="79"/>
      <c r="G2837" s="79"/>
      <c r="I2837" s="113"/>
    </row>
    <row r="2838" spans="1:9" ht="12.75">
      <c r="A2838" s="16"/>
      <c r="B2838" s="110"/>
      <c r="C2838" s="110"/>
      <c r="D2838" s="110"/>
      <c r="E2838" s="79"/>
      <c r="F2838" s="79"/>
      <c r="G2838" s="79"/>
      <c r="I2838" s="113"/>
    </row>
    <row r="2839" spans="1:9" ht="12.75">
      <c r="A2839" s="16"/>
      <c r="B2839" s="110"/>
      <c r="C2839" s="110"/>
      <c r="D2839" s="110"/>
      <c r="E2839" s="79"/>
      <c r="F2839" s="79"/>
      <c r="G2839" s="79"/>
      <c r="I2839" s="113"/>
    </row>
    <row r="2840" spans="1:9" ht="12.75">
      <c r="A2840" s="16"/>
      <c r="B2840" s="110"/>
      <c r="C2840" s="110"/>
      <c r="D2840" s="110"/>
      <c r="E2840" s="79"/>
      <c r="F2840" s="79"/>
      <c r="G2840" s="79"/>
      <c r="I2840" s="113"/>
    </row>
    <row r="2841" spans="1:9" ht="12.75">
      <c r="A2841" s="16"/>
      <c r="B2841" s="110"/>
      <c r="C2841" s="110"/>
      <c r="D2841" s="110"/>
      <c r="E2841" s="79"/>
      <c r="F2841" s="79"/>
      <c r="G2841" s="79"/>
      <c r="I2841" s="113"/>
    </row>
    <row r="2842" spans="1:9" ht="12.75">
      <c r="A2842" s="16"/>
      <c r="B2842" s="110"/>
      <c r="C2842" s="110"/>
      <c r="D2842" s="110"/>
      <c r="E2842" s="79"/>
      <c r="F2842" s="79"/>
      <c r="G2842" s="79"/>
      <c r="I2842" s="113"/>
    </row>
    <row r="2843" spans="1:9" ht="12.75">
      <c r="A2843" s="16"/>
      <c r="B2843" s="110"/>
      <c r="C2843" s="110"/>
      <c r="D2843" s="110"/>
      <c r="E2843" s="79"/>
      <c r="F2843" s="79"/>
      <c r="G2843" s="79"/>
      <c r="I2843" s="113"/>
    </row>
    <row r="2844" spans="1:9" ht="12.75">
      <c r="A2844" s="16"/>
      <c r="B2844" s="110"/>
      <c r="C2844" s="110"/>
      <c r="D2844" s="110"/>
      <c r="E2844" s="79"/>
      <c r="F2844" s="79"/>
      <c r="G2844" s="79"/>
      <c r="I2844" s="113"/>
    </row>
    <row r="2845" spans="1:9" ht="12.75">
      <c r="A2845" s="16"/>
      <c r="B2845" s="110"/>
      <c r="C2845" s="110"/>
      <c r="D2845" s="110"/>
      <c r="E2845" s="79"/>
      <c r="F2845" s="79"/>
      <c r="G2845" s="79"/>
      <c r="I2845" s="113"/>
    </row>
    <row r="2846" spans="1:9" ht="12.75">
      <c r="A2846" s="16"/>
      <c r="B2846" s="110"/>
      <c r="C2846" s="110"/>
      <c r="D2846" s="110"/>
      <c r="E2846" s="79"/>
      <c r="F2846" s="79"/>
      <c r="G2846" s="79"/>
      <c r="I2846" s="113"/>
    </row>
    <row r="2847" spans="1:9" ht="12.75">
      <c r="A2847" s="16"/>
      <c r="B2847" s="110"/>
      <c r="C2847" s="110"/>
      <c r="D2847" s="110"/>
      <c r="E2847" s="79"/>
      <c r="F2847" s="79"/>
      <c r="G2847" s="79"/>
      <c r="I2847" s="113"/>
    </row>
    <row r="2848" spans="1:9" ht="12.75">
      <c r="A2848" s="16"/>
      <c r="B2848" s="110"/>
      <c r="C2848" s="110"/>
      <c r="D2848" s="110"/>
      <c r="E2848" s="79"/>
      <c r="F2848" s="79"/>
      <c r="G2848" s="79"/>
      <c r="I2848" s="113"/>
    </row>
    <row r="2849" spans="1:9" ht="12.75">
      <c r="A2849" s="16"/>
      <c r="B2849" s="110"/>
      <c r="C2849" s="110"/>
      <c r="D2849" s="110"/>
      <c r="E2849" s="79"/>
      <c r="F2849" s="79"/>
      <c r="G2849" s="79"/>
      <c r="I2849" s="113"/>
    </row>
    <row r="2850" spans="1:9" ht="12.75">
      <c r="A2850" s="16"/>
      <c r="B2850" s="110"/>
      <c r="C2850" s="110"/>
      <c r="D2850" s="110"/>
      <c r="E2850" s="79"/>
      <c r="F2850" s="79"/>
      <c r="G2850" s="79"/>
      <c r="I2850" s="113"/>
    </row>
    <row r="2851" spans="1:9" ht="12.75">
      <c r="A2851" s="16"/>
      <c r="B2851" s="110"/>
      <c r="C2851" s="110"/>
      <c r="D2851" s="110"/>
      <c r="E2851" s="79"/>
      <c r="F2851" s="79"/>
      <c r="G2851" s="79"/>
      <c r="I2851" s="113"/>
    </row>
    <row r="2852" spans="1:9" ht="12.75">
      <c r="A2852" s="16"/>
      <c r="B2852" s="110"/>
      <c r="C2852" s="110"/>
      <c r="D2852" s="110"/>
      <c r="E2852" s="79"/>
      <c r="F2852" s="79"/>
      <c r="G2852" s="79"/>
      <c r="I2852" s="113"/>
    </row>
    <row r="2853" spans="1:9" ht="12.75">
      <c r="A2853" s="16"/>
      <c r="B2853" s="110"/>
      <c r="C2853" s="110"/>
      <c r="D2853" s="110"/>
      <c r="E2853" s="79"/>
      <c r="F2853" s="79"/>
      <c r="G2853" s="79"/>
      <c r="I2853" s="113"/>
    </row>
    <row r="2854" spans="1:9" ht="12.75">
      <c r="A2854" s="16"/>
      <c r="B2854" s="110"/>
      <c r="C2854" s="110"/>
      <c r="D2854" s="110"/>
      <c r="E2854" s="79"/>
      <c r="F2854" s="79"/>
      <c r="G2854" s="79"/>
      <c r="I2854" s="113"/>
    </row>
    <row r="2855" spans="1:9" ht="12.75">
      <c r="A2855" s="16"/>
      <c r="B2855" s="110"/>
      <c r="C2855" s="110"/>
      <c r="D2855" s="110"/>
      <c r="E2855" s="79"/>
      <c r="F2855" s="79"/>
      <c r="G2855" s="79"/>
      <c r="I2855" s="113"/>
    </row>
    <row r="2856" spans="1:9" ht="12.75">
      <c r="A2856" s="16"/>
      <c r="B2856" s="110"/>
      <c r="C2856" s="110"/>
      <c r="D2856" s="110"/>
      <c r="E2856" s="79"/>
      <c r="F2856" s="79"/>
      <c r="G2856" s="79"/>
      <c r="I2856" s="113"/>
    </row>
    <row r="2857" spans="1:9" ht="12.75">
      <c r="A2857" s="16"/>
      <c r="B2857" s="110"/>
      <c r="C2857" s="110"/>
      <c r="D2857" s="110"/>
      <c r="E2857" s="79"/>
      <c r="F2857" s="79"/>
      <c r="G2857" s="79"/>
      <c r="I2857" s="113"/>
    </row>
    <row r="2858" spans="1:9" ht="12.75">
      <c r="A2858" s="16"/>
      <c r="B2858" s="110"/>
      <c r="C2858" s="110"/>
      <c r="D2858" s="110"/>
      <c r="E2858" s="79"/>
      <c r="F2858" s="79"/>
      <c r="G2858" s="79"/>
      <c r="I2858" s="113"/>
    </row>
    <row r="2859" spans="1:9" ht="12.75">
      <c r="A2859" s="16"/>
      <c r="B2859" s="110"/>
      <c r="C2859" s="110"/>
      <c r="D2859" s="110"/>
      <c r="E2859" s="79"/>
      <c r="F2859" s="79"/>
      <c r="G2859" s="79"/>
      <c r="I2859" s="113"/>
    </row>
    <row r="2860" spans="1:9" ht="12.75">
      <c r="A2860" s="16"/>
      <c r="B2860" s="110"/>
      <c r="C2860" s="110"/>
      <c r="D2860" s="110"/>
      <c r="E2860" s="79"/>
      <c r="F2860" s="79"/>
      <c r="G2860" s="79"/>
      <c r="I2860" s="113"/>
    </row>
    <row r="2861" spans="1:9" ht="12.75">
      <c r="A2861" s="16"/>
      <c r="B2861" s="110"/>
      <c r="C2861" s="110"/>
      <c r="D2861" s="110"/>
      <c r="E2861" s="79"/>
      <c r="F2861" s="79"/>
      <c r="G2861" s="79"/>
      <c r="I2861" s="113"/>
    </row>
    <row r="2862" spans="1:9" ht="12.75">
      <c r="A2862" s="16"/>
      <c r="B2862" s="110"/>
      <c r="C2862" s="110"/>
      <c r="D2862" s="110"/>
      <c r="E2862" s="79"/>
      <c r="F2862" s="79"/>
      <c r="G2862" s="79"/>
      <c r="I2862" s="113"/>
    </row>
    <row r="2863" spans="1:9" ht="12.75">
      <c r="A2863" s="16"/>
      <c r="B2863" s="110"/>
      <c r="C2863" s="110"/>
      <c r="D2863" s="110"/>
      <c r="E2863" s="79"/>
      <c r="F2863" s="79"/>
      <c r="G2863" s="79"/>
      <c r="I2863" s="113"/>
    </row>
    <row r="2864" spans="1:9" ht="12.75">
      <c r="A2864" s="16"/>
      <c r="B2864" s="110"/>
      <c r="C2864" s="110"/>
      <c r="D2864" s="110"/>
      <c r="E2864" s="79"/>
      <c r="F2864" s="79"/>
      <c r="G2864" s="79"/>
      <c r="I2864" s="113"/>
    </row>
    <row r="2865" spans="1:9" ht="12.75">
      <c r="A2865" s="16"/>
      <c r="B2865" s="110"/>
      <c r="C2865" s="110"/>
      <c r="D2865" s="110"/>
      <c r="E2865" s="79"/>
      <c r="F2865" s="79"/>
      <c r="G2865" s="79"/>
      <c r="I2865" s="113"/>
    </row>
    <row r="2866" spans="1:9" ht="12.75">
      <c r="A2866" s="16"/>
      <c r="B2866" s="110"/>
      <c r="C2866" s="110"/>
      <c r="D2866" s="110"/>
      <c r="E2866" s="79"/>
      <c r="F2866" s="79"/>
      <c r="G2866" s="79"/>
      <c r="I2866" s="113"/>
    </row>
    <row r="2867" spans="1:9" ht="12.75">
      <c r="A2867" s="16"/>
      <c r="B2867" s="110"/>
      <c r="C2867" s="110"/>
      <c r="D2867" s="110"/>
      <c r="E2867" s="79"/>
      <c r="F2867" s="79"/>
      <c r="G2867" s="79"/>
      <c r="I2867" s="113"/>
    </row>
    <row r="2868" spans="1:9" ht="12.75">
      <c r="A2868" s="16"/>
      <c r="B2868" s="110"/>
      <c r="C2868" s="110"/>
      <c r="D2868" s="110"/>
      <c r="E2868" s="79"/>
      <c r="F2868" s="79"/>
      <c r="G2868" s="79"/>
      <c r="I2868" s="113"/>
    </row>
    <row r="2869" spans="1:9" ht="12.75">
      <c r="A2869" s="16"/>
      <c r="B2869" s="110"/>
      <c r="C2869" s="110"/>
      <c r="D2869" s="110"/>
      <c r="E2869" s="79"/>
      <c r="F2869" s="79"/>
      <c r="G2869" s="79"/>
      <c r="I2869" s="113"/>
    </row>
    <row r="2870" spans="1:9" ht="12.75">
      <c r="A2870" s="16"/>
      <c r="B2870" s="110"/>
      <c r="C2870" s="110"/>
      <c r="D2870" s="110"/>
      <c r="E2870" s="79"/>
      <c r="F2870" s="79"/>
      <c r="G2870" s="79"/>
      <c r="I2870" s="113"/>
    </row>
    <row r="2871" spans="1:9" ht="12.75">
      <c r="A2871" s="16"/>
      <c r="B2871" s="110"/>
      <c r="C2871" s="110"/>
      <c r="D2871" s="110"/>
      <c r="E2871" s="79"/>
      <c r="F2871" s="79"/>
      <c r="G2871" s="79"/>
      <c r="I2871" s="113"/>
    </row>
    <row r="2872" spans="1:9" ht="12.75">
      <c r="A2872" s="16"/>
      <c r="B2872" s="110"/>
      <c r="C2872" s="110"/>
      <c r="D2872" s="110"/>
      <c r="E2872" s="79"/>
      <c r="F2872" s="79"/>
      <c r="G2872" s="79"/>
      <c r="I2872" s="113"/>
    </row>
    <row r="2873" spans="1:9" ht="12.75">
      <c r="A2873" s="16"/>
      <c r="B2873" s="110"/>
      <c r="C2873" s="110"/>
      <c r="D2873" s="110"/>
      <c r="E2873" s="79"/>
      <c r="F2873" s="79"/>
      <c r="G2873" s="79"/>
      <c r="I2873" s="113"/>
    </row>
    <row r="2874" spans="1:9" ht="12.75">
      <c r="A2874" s="16"/>
      <c r="B2874" s="110"/>
      <c r="C2874" s="110"/>
      <c r="D2874" s="110"/>
      <c r="E2874" s="79"/>
      <c r="F2874" s="79"/>
      <c r="G2874" s="79"/>
      <c r="I2874" s="113"/>
    </row>
    <row r="2875" spans="1:9" ht="12.75">
      <c r="A2875" s="16"/>
      <c r="B2875" s="110"/>
      <c r="C2875" s="110"/>
      <c r="D2875" s="110"/>
      <c r="E2875" s="79"/>
      <c r="F2875" s="79"/>
      <c r="G2875" s="79"/>
      <c r="I2875" s="113"/>
    </row>
    <row r="2876" spans="1:9" ht="12.75">
      <c r="A2876" s="16"/>
      <c r="B2876" s="110"/>
      <c r="C2876" s="110"/>
      <c r="D2876" s="110"/>
      <c r="E2876" s="79"/>
      <c r="F2876" s="79"/>
      <c r="G2876" s="79"/>
      <c r="I2876" s="113"/>
    </row>
    <row r="2877" spans="1:9" ht="12.75">
      <c r="A2877" s="16"/>
      <c r="B2877" s="110"/>
      <c r="C2877" s="110"/>
      <c r="D2877" s="110"/>
      <c r="E2877" s="79"/>
      <c r="F2877" s="79"/>
      <c r="G2877" s="79"/>
      <c r="I2877" s="113"/>
    </row>
    <row r="2878" spans="1:9" ht="12.75">
      <c r="A2878" s="16"/>
      <c r="B2878" s="110"/>
      <c r="C2878" s="110"/>
      <c r="D2878" s="110"/>
      <c r="E2878" s="79"/>
      <c r="F2878" s="79"/>
      <c r="G2878" s="79"/>
      <c r="I2878" s="113"/>
    </row>
    <row r="2879" spans="1:9" ht="12.75">
      <c r="A2879" s="16"/>
      <c r="B2879" s="110"/>
      <c r="C2879" s="110"/>
      <c r="D2879" s="110"/>
      <c r="E2879" s="79"/>
      <c r="F2879" s="79"/>
      <c r="G2879" s="79"/>
      <c r="I2879" s="113"/>
    </row>
    <row r="2880" spans="1:9" ht="12.75">
      <c r="A2880" s="16"/>
      <c r="B2880" s="110"/>
      <c r="C2880" s="110"/>
      <c r="D2880" s="110"/>
      <c r="E2880" s="79"/>
      <c r="F2880" s="79"/>
      <c r="G2880" s="79"/>
      <c r="I2880" s="113"/>
    </row>
    <row r="2881" spans="1:9" ht="12.75">
      <c r="A2881" s="16"/>
      <c r="B2881" s="110"/>
      <c r="C2881" s="110"/>
      <c r="D2881" s="110"/>
      <c r="E2881" s="79"/>
      <c r="F2881" s="79"/>
      <c r="G2881" s="79"/>
      <c r="I2881" s="113"/>
    </row>
    <row r="2882" spans="1:9" ht="12.75">
      <c r="A2882" s="16"/>
      <c r="B2882" s="110"/>
      <c r="C2882" s="110"/>
      <c r="D2882" s="110"/>
      <c r="E2882" s="79"/>
      <c r="F2882" s="79"/>
      <c r="G2882" s="79"/>
      <c r="I2882" s="113"/>
    </row>
    <row r="2883" spans="1:9" ht="12.75">
      <c r="A2883" s="16"/>
      <c r="B2883" s="110"/>
      <c r="C2883" s="110"/>
      <c r="D2883" s="110"/>
      <c r="E2883" s="79"/>
      <c r="F2883" s="79"/>
      <c r="G2883" s="79"/>
      <c r="I2883" s="113"/>
    </row>
    <row r="2884" spans="1:9" ht="12.75">
      <c r="A2884" s="16"/>
      <c r="B2884" s="110"/>
      <c r="C2884" s="110"/>
      <c r="D2884" s="110"/>
      <c r="E2884" s="79"/>
      <c r="F2884" s="79"/>
      <c r="G2884" s="79"/>
      <c r="I2884" s="113"/>
    </row>
    <row r="2885" spans="1:9" ht="12.75">
      <c r="A2885" s="16"/>
      <c r="B2885" s="110"/>
      <c r="C2885" s="110"/>
      <c r="D2885" s="110"/>
      <c r="E2885" s="79"/>
      <c r="F2885" s="79"/>
      <c r="G2885" s="79"/>
      <c r="I2885" s="113"/>
    </row>
    <row r="2886" spans="1:9" ht="12.75">
      <c r="A2886" s="16"/>
      <c r="B2886" s="110"/>
      <c r="C2886" s="110"/>
      <c r="D2886" s="110"/>
      <c r="E2886" s="79"/>
      <c r="F2886" s="79"/>
      <c r="G2886" s="79"/>
      <c r="I2886" s="113"/>
    </row>
    <row r="2887" spans="1:9" ht="12.75">
      <c r="A2887" s="16"/>
      <c r="B2887" s="110"/>
      <c r="C2887" s="110"/>
      <c r="D2887" s="110"/>
      <c r="E2887" s="79"/>
      <c r="F2887" s="79"/>
      <c r="G2887" s="79"/>
      <c r="I2887" s="113"/>
    </row>
    <row r="2888" spans="1:9" ht="12.75">
      <c r="A2888" s="16"/>
      <c r="B2888" s="110"/>
      <c r="C2888" s="110"/>
      <c r="D2888" s="110"/>
      <c r="E2888" s="79"/>
      <c r="F2888" s="79"/>
      <c r="G2888" s="79"/>
      <c r="I2888" s="113"/>
    </row>
    <row r="2889" spans="1:9" ht="12.75">
      <c r="A2889" s="16"/>
      <c r="B2889" s="110"/>
      <c r="C2889" s="110"/>
      <c r="D2889" s="110"/>
      <c r="E2889" s="79"/>
      <c r="F2889" s="79"/>
      <c r="G2889" s="79"/>
      <c r="I2889" s="113"/>
    </row>
    <row r="2890" spans="1:9" ht="12.75">
      <c r="A2890" s="16"/>
      <c r="B2890" s="110"/>
      <c r="C2890" s="110"/>
      <c r="D2890" s="110"/>
      <c r="E2890" s="79"/>
      <c r="F2890" s="79"/>
      <c r="G2890" s="79"/>
      <c r="I2890" s="113"/>
    </row>
    <row r="2891" spans="1:9" ht="12.75">
      <c r="A2891" s="16"/>
      <c r="B2891" s="110"/>
      <c r="C2891" s="110"/>
      <c r="D2891" s="110"/>
      <c r="E2891" s="79"/>
      <c r="F2891" s="79"/>
      <c r="G2891" s="79"/>
      <c r="I2891" s="113"/>
    </row>
    <row r="2892" spans="1:9" ht="12.75">
      <c r="A2892" s="16"/>
      <c r="B2892" s="110"/>
      <c r="C2892" s="110"/>
      <c r="D2892" s="110"/>
      <c r="E2892" s="79"/>
      <c r="F2892" s="79"/>
      <c r="G2892" s="79"/>
      <c r="I2892" s="113"/>
    </row>
    <row r="2893" spans="1:9" ht="12.75">
      <c r="A2893" s="16"/>
      <c r="B2893" s="110"/>
      <c r="C2893" s="110"/>
      <c r="D2893" s="110"/>
      <c r="E2893" s="79"/>
      <c r="F2893" s="79"/>
      <c r="G2893" s="79"/>
      <c r="I2893" s="113"/>
    </row>
    <row r="2894" spans="1:9" ht="12.75">
      <c r="A2894" s="16"/>
      <c r="B2894" s="110"/>
      <c r="C2894" s="110"/>
      <c r="D2894" s="110"/>
      <c r="E2894" s="79"/>
      <c r="F2894" s="79"/>
      <c r="G2894" s="79"/>
      <c r="I2894" s="113"/>
    </row>
    <row r="2895" spans="1:9" ht="12.75">
      <c r="A2895" s="16"/>
      <c r="B2895" s="110"/>
      <c r="C2895" s="110"/>
      <c r="D2895" s="110"/>
      <c r="E2895" s="79"/>
      <c r="F2895" s="79"/>
      <c r="G2895" s="79"/>
      <c r="I2895" s="113"/>
    </row>
    <row r="2896" spans="1:9" ht="12.75">
      <c r="A2896" s="16"/>
      <c r="B2896" s="110"/>
      <c r="C2896" s="110"/>
      <c r="D2896" s="110"/>
      <c r="E2896" s="79"/>
      <c r="F2896" s="79"/>
      <c r="G2896" s="79"/>
      <c r="I2896" s="113"/>
    </row>
    <row r="2897" spans="1:9" ht="12.75">
      <c r="A2897" s="16"/>
      <c r="B2897" s="110"/>
      <c r="C2897" s="110"/>
      <c r="D2897" s="110"/>
      <c r="E2897" s="79"/>
      <c r="F2897" s="79"/>
      <c r="G2897" s="79"/>
      <c r="I2897" s="113"/>
    </row>
    <row r="2898" spans="1:9" ht="12.75">
      <c r="A2898" s="16"/>
      <c r="B2898" s="110"/>
      <c r="C2898" s="110"/>
      <c r="D2898" s="110"/>
      <c r="E2898" s="79"/>
      <c r="F2898" s="79"/>
      <c r="G2898" s="79"/>
      <c r="I2898" s="113"/>
    </row>
    <row r="2899" spans="1:9" ht="12.75">
      <c r="A2899" s="16"/>
      <c r="B2899" s="110"/>
      <c r="C2899" s="110"/>
      <c r="D2899" s="110"/>
      <c r="E2899" s="79"/>
      <c r="F2899" s="79"/>
      <c r="G2899" s="79"/>
      <c r="I2899" s="113"/>
    </row>
    <row r="2900" spans="1:9" ht="12.75">
      <c r="A2900" s="16"/>
      <c r="B2900" s="110"/>
      <c r="C2900" s="110"/>
      <c r="D2900" s="110"/>
      <c r="E2900" s="79"/>
      <c r="F2900" s="79"/>
      <c r="G2900" s="79"/>
      <c r="I2900" s="113"/>
    </row>
    <row r="2901" spans="1:9" ht="12.75">
      <c r="A2901" s="16"/>
      <c r="B2901" s="110"/>
      <c r="C2901" s="110"/>
      <c r="D2901" s="110"/>
      <c r="E2901" s="79"/>
      <c r="F2901" s="79"/>
      <c r="G2901" s="79"/>
      <c r="I2901" s="113"/>
    </row>
    <row r="2902" spans="1:9" ht="12.75">
      <c r="A2902" s="16"/>
      <c r="B2902" s="110"/>
      <c r="C2902" s="110"/>
      <c r="D2902" s="110"/>
      <c r="E2902" s="79"/>
      <c r="F2902" s="79"/>
      <c r="G2902" s="79"/>
      <c r="I2902" s="113"/>
    </row>
    <row r="2903" spans="1:9" ht="12.75">
      <c r="A2903" s="16"/>
      <c r="B2903" s="110"/>
      <c r="C2903" s="110"/>
      <c r="D2903" s="110"/>
      <c r="E2903" s="79"/>
      <c r="F2903" s="79"/>
      <c r="G2903" s="79"/>
      <c r="I2903" s="113"/>
    </row>
    <row r="2904" spans="1:9" ht="12.75">
      <c r="A2904" s="16"/>
      <c r="B2904" s="110"/>
      <c r="C2904" s="110"/>
      <c r="D2904" s="110"/>
      <c r="E2904" s="79"/>
      <c r="F2904" s="79"/>
      <c r="G2904" s="79"/>
      <c r="I2904" s="113"/>
    </row>
    <row r="2905" spans="1:9" ht="12.75">
      <c r="A2905" s="16"/>
      <c r="B2905" s="110"/>
      <c r="C2905" s="110"/>
      <c r="D2905" s="110"/>
      <c r="E2905" s="79"/>
      <c r="F2905" s="79"/>
      <c r="G2905" s="79"/>
      <c r="I2905" s="113"/>
    </row>
    <row r="2906" spans="1:9" ht="12.75">
      <c r="A2906" s="16"/>
      <c r="B2906" s="110"/>
      <c r="C2906" s="110"/>
      <c r="D2906" s="110"/>
      <c r="E2906" s="79"/>
      <c r="F2906" s="79"/>
      <c r="G2906" s="79"/>
      <c r="I2906" s="113"/>
    </row>
    <row r="2907" spans="1:9" ht="12.75">
      <c r="A2907" s="16"/>
      <c r="B2907" s="110"/>
      <c r="C2907" s="110"/>
      <c r="D2907" s="110"/>
      <c r="E2907" s="79"/>
      <c r="F2907" s="79"/>
      <c r="G2907" s="79"/>
      <c r="I2907" s="113"/>
    </row>
    <row r="2908" spans="1:9" ht="12.75">
      <c r="A2908" s="16"/>
      <c r="B2908" s="110"/>
      <c r="C2908" s="110"/>
      <c r="D2908" s="110"/>
      <c r="E2908" s="79"/>
      <c r="F2908" s="79"/>
      <c r="G2908" s="79"/>
      <c r="I2908" s="113"/>
    </row>
    <row r="2909" spans="1:9" ht="12.75">
      <c r="A2909" s="16"/>
      <c r="B2909" s="110"/>
      <c r="C2909" s="110"/>
      <c r="D2909" s="110"/>
      <c r="E2909" s="79"/>
      <c r="F2909" s="79"/>
      <c r="G2909" s="79"/>
      <c r="I2909" s="113"/>
    </row>
    <row r="2910" spans="1:9" ht="12.75">
      <c r="A2910" s="16"/>
      <c r="B2910" s="110"/>
      <c r="C2910" s="110"/>
      <c r="D2910" s="110"/>
      <c r="E2910" s="79"/>
      <c r="F2910" s="79"/>
      <c r="G2910" s="79"/>
      <c r="I2910" s="113"/>
    </row>
    <row r="2911" spans="1:9" ht="12.75">
      <c r="A2911" s="16"/>
      <c r="B2911" s="110"/>
      <c r="C2911" s="110"/>
      <c r="D2911" s="110"/>
      <c r="E2911" s="79"/>
      <c r="F2911" s="79"/>
      <c r="G2911" s="79"/>
      <c r="I2911" s="113"/>
    </row>
    <row r="2912" spans="1:9" ht="12.75">
      <c r="A2912" s="16"/>
      <c r="B2912" s="110"/>
      <c r="C2912" s="110"/>
      <c r="D2912" s="110"/>
      <c r="E2912" s="79"/>
      <c r="F2912" s="79"/>
      <c r="G2912" s="79"/>
      <c r="I2912" s="113"/>
    </row>
    <row r="2913" spans="1:9" ht="12.75">
      <c r="A2913" s="16"/>
      <c r="B2913" s="110"/>
      <c r="C2913" s="110"/>
      <c r="D2913" s="110"/>
      <c r="E2913" s="79"/>
      <c r="F2913" s="79"/>
      <c r="G2913" s="79"/>
      <c r="I2913" s="113"/>
    </row>
    <row r="2914" spans="1:9" ht="12.75">
      <c r="A2914" s="16"/>
      <c r="B2914" s="110"/>
      <c r="C2914" s="110"/>
      <c r="D2914" s="110"/>
      <c r="E2914" s="79"/>
      <c r="F2914" s="79"/>
      <c r="G2914" s="79"/>
      <c r="I2914" s="113"/>
    </row>
    <row r="2915" spans="1:9" ht="12.75">
      <c r="A2915" s="16"/>
      <c r="B2915" s="110"/>
      <c r="C2915" s="110"/>
      <c r="D2915" s="110"/>
      <c r="E2915" s="79"/>
      <c r="F2915" s="79"/>
      <c r="G2915" s="79"/>
      <c r="I2915" s="113"/>
    </row>
    <row r="2916" spans="1:9" ht="12.75">
      <c r="A2916" s="16"/>
      <c r="B2916" s="110"/>
      <c r="C2916" s="110"/>
      <c r="D2916" s="110"/>
      <c r="E2916" s="79"/>
      <c r="F2916" s="79"/>
      <c r="G2916" s="79"/>
      <c r="I2916" s="113"/>
    </row>
    <row r="2917" spans="1:9" ht="12.75">
      <c r="A2917" s="16"/>
      <c r="B2917" s="110"/>
      <c r="C2917" s="110"/>
      <c r="D2917" s="110"/>
      <c r="E2917" s="79"/>
      <c r="F2917" s="79"/>
      <c r="G2917" s="79"/>
      <c r="I2917" s="113"/>
    </row>
    <row r="2918" spans="1:9" ht="12.75">
      <c r="A2918" s="16"/>
      <c r="B2918" s="110"/>
      <c r="C2918" s="110"/>
      <c r="D2918" s="110"/>
      <c r="E2918" s="79"/>
      <c r="F2918" s="79"/>
      <c r="G2918" s="79"/>
      <c r="I2918" s="113"/>
    </row>
    <row r="2919" spans="1:9" ht="12.75">
      <c r="A2919" s="16"/>
      <c r="B2919" s="110"/>
      <c r="C2919" s="110"/>
      <c r="D2919" s="110"/>
      <c r="E2919" s="79"/>
      <c r="F2919" s="79"/>
      <c r="G2919" s="79"/>
      <c r="I2919" s="113"/>
    </row>
    <row r="2920" spans="1:9" ht="12.75">
      <c r="A2920" s="16"/>
      <c r="B2920" s="110"/>
      <c r="C2920" s="110"/>
      <c r="D2920" s="110"/>
      <c r="E2920" s="79"/>
      <c r="F2920" s="79"/>
      <c r="G2920" s="79"/>
      <c r="I2920" s="113"/>
    </row>
    <row r="2921" spans="1:9" ht="12.75">
      <c r="A2921" s="16"/>
      <c r="B2921" s="110"/>
      <c r="C2921" s="110"/>
      <c r="D2921" s="110"/>
      <c r="E2921" s="79"/>
      <c r="F2921" s="79"/>
      <c r="G2921" s="79"/>
      <c r="I2921" s="113"/>
    </row>
    <row r="2922" spans="1:9" ht="12.75">
      <c r="A2922" s="16"/>
      <c r="B2922" s="110"/>
      <c r="C2922" s="110"/>
      <c r="D2922" s="110"/>
      <c r="E2922" s="79"/>
      <c r="F2922" s="79"/>
      <c r="G2922" s="79"/>
      <c r="I2922" s="113"/>
    </row>
    <row r="2923" spans="1:9" ht="12.75">
      <c r="A2923" s="16"/>
      <c r="B2923" s="110"/>
      <c r="C2923" s="110"/>
      <c r="D2923" s="110"/>
      <c r="E2923" s="79"/>
      <c r="F2923" s="79"/>
      <c r="G2923" s="79"/>
      <c r="I2923" s="113"/>
    </row>
    <row r="2924" spans="1:9" ht="12.75">
      <c r="A2924" s="16"/>
      <c r="B2924" s="110"/>
      <c r="C2924" s="110"/>
      <c r="D2924" s="110"/>
      <c r="E2924" s="79"/>
      <c r="F2924" s="79"/>
      <c r="G2924" s="79"/>
      <c r="I2924" s="113"/>
    </row>
    <row r="2925" spans="1:9" ht="12.75">
      <c r="A2925" s="16"/>
      <c r="B2925" s="110"/>
      <c r="C2925" s="110"/>
      <c r="D2925" s="110"/>
      <c r="E2925" s="79"/>
      <c r="F2925" s="79"/>
      <c r="G2925" s="79"/>
      <c r="I2925" s="113"/>
    </row>
    <row r="2926" spans="1:9" ht="12.75">
      <c r="A2926" s="16"/>
      <c r="B2926" s="110"/>
      <c r="C2926" s="110"/>
      <c r="D2926" s="110"/>
      <c r="E2926" s="79"/>
      <c r="F2926" s="79"/>
      <c r="G2926" s="79"/>
      <c r="I2926" s="113"/>
    </row>
    <row r="2927" spans="1:9" ht="12.75">
      <c r="A2927" s="16"/>
      <c r="B2927" s="110"/>
      <c r="C2927" s="110"/>
      <c r="D2927" s="110"/>
      <c r="E2927" s="79"/>
      <c r="F2927" s="79"/>
      <c r="G2927" s="79"/>
      <c r="I2927" s="113"/>
    </row>
    <row r="2928" spans="1:9" ht="12.75">
      <c r="A2928" s="16"/>
      <c r="B2928" s="110"/>
      <c r="C2928" s="110"/>
      <c r="D2928" s="110"/>
      <c r="E2928" s="79"/>
      <c r="F2928" s="79"/>
      <c r="G2928" s="79"/>
      <c r="I2928" s="113"/>
    </row>
    <row r="2929" spans="1:9" ht="12.75">
      <c r="A2929" s="16"/>
      <c r="B2929" s="110"/>
      <c r="C2929" s="110"/>
      <c r="D2929" s="110"/>
      <c r="E2929" s="79"/>
      <c r="F2929" s="79"/>
      <c r="G2929" s="79"/>
      <c r="I2929" s="113"/>
    </row>
    <row r="2930" spans="1:9" ht="12.75">
      <c r="A2930" s="16"/>
      <c r="B2930" s="110"/>
      <c r="C2930" s="110"/>
      <c r="D2930" s="110"/>
      <c r="E2930" s="79"/>
      <c r="F2930" s="79"/>
      <c r="G2930" s="79"/>
      <c r="I2930" s="113"/>
    </row>
    <row r="2931" spans="1:9" ht="12.75">
      <c r="A2931" s="16"/>
      <c r="B2931" s="110"/>
      <c r="C2931" s="110"/>
      <c r="D2931" s="110"/>
      <c r="E2931" s="79"/>
      <c r="F2931" s="79"/>
      <c r="G2931" s="79"/>
      <c r="I2931" s="113"/>
    </row>
    <row r="2932" spans="1:9" ht="12.75">
      <c r="A2932" s="16"/>
      <c r="B2932" s="110"/>
      <c r="C2932" s="110"/>
      <c r="D2932" s="110"/>
      <c r="E2932" s="79"/>
      <c r="F2932" s="79"/>
      <c r="G2932" s="79"/>
      <c r="I2932" s="113"/>
    </row>
    <row r="2933" spans="1:9" ht="12.75">
      <c r="A2933" s="16"/>
      <c r="B2933" s="110"/>
      <c r="C2933" s="110"/>
      <c r="D2933" s="110"/>
      <c r="E2933" s="79"/>
      <c r="F2933" s="79"/>
      <c r="G2933" s="79"/>
      <c r="I2933" s="113"/>
    </row>
    <row r="2934" spans="1:9" ht="12.75">
      <c r="A2934" s="16"/>
      <c r="B2934" s="110"/>
      <c r="C2934" s="110"/>
      <c r="D2934" s="110"/>
      <c r="E2934" s="79"/>
      <c r="F2934" s="79"/>
      <c r="G2934" s="79"/>
      <c r="I2934" s="113"/>
    </row>
    <row r="2935" spans="1:9" ht="12.75">
      <c r="A2935" s="16"/>
      <c r="B2935" s="110"/>
      <c r="C2935" s="110"/>
      <c r="D2935" s="110"/>
      <c r="E2935" s="79"/>
      <c r="F2935" s="79"/>
      <c r="G2935" s="79"/>
      <c r="I2935" s="113"/>
    </row>
    <row r="2936" spans="1:9" ht="12.75">
      <c r="A2936" s="16"/>
      <c r="B2936" s="110"/>
      <c r="C2936" s="110"/>
      <c r="D2936" s="110"/>
      <c r="E2936" s="79"/>
      <c r="F2936" s="79"/>
      <c r="G2936" s="79"/>
      <c r="I2936" s="113"/>
    </row>
    <row r="2937" spans="1:9" ht="12.75">
      <c r="A2937" s="16"/>
      <c r="B2937" s="110"/>
      <c r="C2937" s="110"/>
      <c r="D2937" s="110"/>
      <c r="E2937" s="79"/>
      <c r="F2937" s="79"/>
      <c r="G2937" s="79"/>
      <c r="I2937" s="113"/>
    </row>
    <row r="2938" spans="1:9" ht="12.75">
      <c r="A2938" s="16"/>
      <c r="B2938" s="110"/>
      <c r="C2938" s="110"/>
      <c r="D2938" s="110"/>
      <c r="E2938" s="79"/>
      <c r="F2938" s="79"/>
      <c r="G2938" s="79"/>
      <c r="I2938" s="113"/>
    </row>
    <row r="2939" spans="1:9" ht="12.75">
      <c r="A2939" s="16"/>
      <c r="B2939" s="110"/>
      <c r="C2939" s="110"/>
      <c r="D2939" s="110"/>
      <c r="E2939" s="79"/>
      <c r="F2939" s="79"/>
      <c r="G2939" s="79"/>
      <c r="I2939" s="113"/>
    </row>
    <row r="2940" spans="1:9" ht="12.75">
      <c r="A2940" s="16"/>
      <c r="B2940" s="110"/>
      <c r="C2940" s="110"/>
      <c r="D2940" s="110"/>
      <c r="E2940" s="79"/>
      <c r="F2940" s="79"/>
      <c r="G2940" s="79"/>
      <c r="I2940" s="113"/>
    </row>
    <row r="2941" spans="1:9" ht="12.75">
      <c r="A2941" s="16"/>
      <c r="B2941" s="110"/>
      <c r="C2941" s="110"/>
      <c r="D2941" s="110"/>
      <c r="E2941" s="79"/>
      <c r="F2941" s="79"/>
      <c r="G2941" s="79"/>
      <c r="I2941" s="113"/>
    </row>
    <row r="2942" spans="1:9" ht="12.75">
      <c r="A2942" s="16"/>
      <c r="B2942" s="110"/>
      <c r="C2942" s="110"/>
      <c r="D2942" s="110"/>
      <c r="E2942" s="79"/>
      <c r="F2942" s="79"/>
      <c r="G2942" s="79"/>
      <c r="I2942" s="113"/>
    </row>
    <row r="2943" spans="1:9" ht="12.75">
      <c r="A2943" s="16"/>
      <c r="B2943" s="110"/>
      <c r="C2943" s="110"/>
      <c r="D2943" s="110"/>
      <c r="E2943" s="79"/>
      <c r="F2943" s="79"/>
      <c r="G2943" s="79"/>
      <c r="I2943" s="113"/>
    </row>
    <row r="2944" spans="1:9" ht="12.75">
      <c r="A2944" s="16"/>
      <c r="B2944" s="110"/>
      <c r="C2944" s="110"/>
      <c r="D2944" s="110"/>
      <c r="E2944" s="79"/>
      <c r="F2944" s="79"/>
      <c r="G2944" s="79"/>
      <c r="I2944" s="113"/>
    </row>
    <row r="2945" spans="1:9" ht="12.75">
      <c r="A2945" s="16"/>
      <c r="B2945" s="110"/>
      <c r="C2945" s="110"/>
      <c r="D2945" s="110"/>
      <c r="E2945" s="79"/>
      <c r="F2945" s="79"/>
      <c r="G2945" s="79"/>
      <c r="I2945" s="113"/>
    </row>
    <row r="2946" spans="1:9" ht="12.75">
      <c r="A2946" s="16"/>
      <c r="B2946" s="110"/>
      <c r="C2946" s="110"/>
      <c r="D2946" s="110"/>
      <c r="E2946" s="79"/>
      <c r="F2946" s="79"/>
      <c r="G2946" s="79"/>
      <c r="I2946" s="113"/>
    </row>
    <row r="2947" spans="1:9" ht="12.75">
      <c r="A2947" s="16"/>
      <c r="B2947" s="110"/>
      <c r="C2947" s="110"/>
      <c r="D2947" s="110"/>
      <c r="E2947" s="79"/>
      <c r="F2947" s="79"/>
      <c r="G2947" s="79"/>
      <c r="I2947" s="113"/>
    </row>
    <row r="2948" spans="1:9" ht="12.75">
      <c r="A2948" s="16"/>
      <c r="B2948" s="110"/>
      <c r="C2948" s="110"/>
      <c r="D2948" s="110"/>
      <c r="E2948" s="79"/>
      <c r="F2948" s="79"/>
      <c r="G2948" s="79"/>
      <c r="I2948" s="113"/>
    </row>
    <row r="2949" spans="1:9" ht="12.75">
      <c r="A2949" s="16"/>
      <c r="B2949" s="110"/>
      <c r="C2949" s="110"/>
      <c r="D2949" s="110"/>
      <c r="E2949" s="79"/>
      <c r="F2949" s="79"/>
      <c r="G2949" s="79"/>
      <c r="I2949" s="113"/>
    </row>
    <row r="2950" spans="1:9" ht="12.75">
      <c r="A2950" s="16"/>
      <c r="B2950" s="110"/>
      <c r="C2950" s="110"/>
      <c r="D2950" s="110"/>
      <c r="E2950" s="79"/>
      <c r="F2950" s="79"/>
      <c r="G2950" s="79"/>
      <c r="I2950" s="113"/>
    </row>
    <row r="2951" spans="1:9" ht="12.75">
      <c r="A2951" s="16"/>
      <c r="B2951" s="110"/>
      <c r="C2951" s="110"/>
      <c r="D2951" s="110"/>
      <c r="E2951" s="79"/>
      <c r="F2951" s="79"/>
      <c r="G2951" s="79"/>
      <c r="I2951" s="113"/>
    </row>
    <row r="2952" spans="1:9" ht="12.75">
      <c r="A2952" s="16"/>
      <c r="B2952" s="110"/>
      <c r="C2952" s="110"/>
      <c r="D2952" s="110"/>
      <c r="E2952" s="79"/>
      <c r="F2952" s="79"/>
      <c r="G2952" s="79"/>
      <c r="I2952" s="113"/>
    </row>
    <row r="2953" spans="1:9" ht="12.75">
      <c r="A2953" s="16"/>
      <c r="B2953" s="110"/>
      <c r="C2953" s="110"/>
      <c r="D2953" s="110"/>
      <c r="E2953" s="79"/>
      <c r="F2953" s="79"/>
      <c r="G2953" s="79"/>
      <c r="I2953" s="113"/>
    </row>
    <row r="2954" spans="1:9" ht="12.75">
      <c r="A2954" s="16"/>
      <c r="B2954" s="110"/>
      <c r="C2954" s="110"/>
      <c r="D2954" s="110"/>
      <c r="E2954" s="79"/>
      <c r="F2954" s="79"/>
      <c r="G2954" s="79"/>
      <c r="I2954" s="113"/>
    </row>
    <row r="2955" spans="1:9" ht="12.75">
      <c r="A2955" s="16"/>
      <c r="B2955" s="110"/>
      <c r="C2955" s="110"/>
      <c r="D2955" s="110"/>
      <c r="E2955" s="79"/>
      <c r="F2955" s="79"/>
      <c r="G2955" s="79"/>
      <c r="I2955" s="113"/>
    </row>
    <row r="2956" spans="1:9" ht="12.75">
      <c r="A2956" s="16"/>
      <c r="B2956" s="110"/>
      <c r="C2956" s="110"/>
      <c r="D2956" s="110"/>
      <c r="E2956" s="79"/>
      <c r="F2956" s="79"/>
      <c r="G2956" s="79"/>
      <c r="I2956" s="113"/>
    </row>
    <row r="2957" spans="1:9" ht="12.75">
      <c r="A2957" s="16"/>
      <c r="B2957" s="110"/>
      <c r="C2957" s="110"/>
      <c r="D2957" s="110"/>
      <c r="E2957" s="79"/>
      <c r="F2957" s="79"/>
      <c r="G2957" s="79"/>
      <c r="I2957" s="113"/>
    </row>
    <row r="2958" spans="1:9" ht="12.75">
      <c r="A2958" s="16"/>
      <c r="B2958" s="110"/>
      <c r="C2958" s="110"/>
      <c r="D2958" s="110"/>
      <c r="E2958" s="79"/>
      <c r="F2958" s="79"/>
      <c r="G2958" s="79"/>
      <c r="I2958" s="113"/>
    </row>
    <row r="2959" spans="1:9" ht="12.75">
      <c r="A2959" s="16"/>
      <c r="B2959" s="110"/>
      <c r="C2959" s="110"/>
      <c r="D2959" s="110"/>
      <c r="E2959" s="79"/>
      <c r="F2959" s="79"/>
      <c r="G2959" s="79"/>
      <c r="I2959" s="113"/>
    </row>
    <row r="2960" spans="1:9" ht="12.75">
      <c r="A2960" s="16"/>
      <c r="B2960" s="110"/>
      <c r="C2960" s="110"/>
      <c r="D2960" s="110"/>
      <c r="E2960" s="79"/>
      <c r="F2960" s="79"/>
      <c r="G2960" s="79"/>
      <c r="I2960" s="113"/>
    </row>
    <row r="2961" spans="1:9" ht="12.75">
      <c r="A2961" s="16"/>
      <c r="B2961" s="110"/>
      <c r="C2961" s="110"/>
      <c r="D2961" s="110"/>
      <c r="E2961" s="79"/>
      <c r="F2961" s="79"/>
      <c r="G2961" s="79"/>
      <c r="I2961" s="113"/>
    </row>
    <row r="2962" spans="1:9" ht="12.75">
      <c r="A2962" s="16"/>
      <c r="B2962" s="110"/>
      <c r="C2962" s="110"/>
      <c r="D2962" s="110"/>
      <c r="E2962" s="79"/>
      <c r="F2962" s="79"/>
      <c r="G2962" s="79"/>
      <c r="I2962" s="113"/>
    </row>
    <row r="2963" spans="1:9" ht="12.75">
      <c r="A2963" s="16"/>
      <c r="B2963" s="110"/>
      <c r="C2963" s="110"/>
      <c r="D2963" s="110"/>
      <c r="E2963" s="79"/>
      <c r="F2963" s="79"/>
      <c r="G2963" s="79"/>
      <c r="I2963" s="113"/>
    </row>
    <row r="2964" spans="1:9" ht="12.75">
      <c r="A2964" s="16"/>
      <c r="B2964" s="110"/>
      <c r="C2964" s="110"/>
      <c r="D2964" s="110"/>
      <c r="E2964" s="79"/>
      <c r="F2964" s="79"/>
      <c r="G2964" s="79"/>
      <c r="I2964" s="113"/>
    </row>
    <row r="2965" spans="1:9" ht="12.75">
      <c r="A2965" s="16"/>
      <c r="B2965" s="110"/>
      <c r="C2965" s="110"/>
      <c r="D2965" s="110"/>
      <c r="E2965" s="79"/>
      <c r="F2965" s="79"/>
      <c r="G2965" s="79"/>
      <c r="I2965" s="113"/>
    </row>
    <row r="2966" spans="1:9" ht="12.75">
      <c r="A2966" s="16"/>
      <c r="B2966" s="110"/>
      <c r="C2966" s="110"/>
      <c r="D2966" s="110"/>
      <c r="E2966" s="79"/>
      <c r="F2966" s="79"/>
      <c r="G2966" s="79"/>
      <c r="I2966" s="113"/>
    </row>
    <row r="2967" spans="1:9" ht="12.75">
      <c r="A2967" s="16"/>
      <c r="B2967" s="110"/>
      <c r="C2967" s="110"/>
      <c r="D2967" s="110"/>
      <c r="E2967" s="79"/>
      <c r="F2967" s="79"/>
      <c r="G2967" s="79"/>
      <c r="I2967" s="113"/>
    </row>
    <row r="2968" spans="1:9" ht="12.75">
      <c r="A2968" s="16"/>
      <c r="B2968" s="110"/>
      <c r="C2968" s="110"/>
      <c r="D2968" s="110"/>
      <c r="E2968" s="79"/>
      <c r="F2968" s="79"/>
      <c r="G2968" s="79"/>
      <c r="I2968" s="113"/>
    </row>
    <row r="2969" spans="1:9" ht="12.75">
      <c r="A2969" s="16"/>
      <c r="B2969" s="110"/>
      <c r="C2969" s="110"/>
      <c r="D2969" s="110"/>
      <c r="E2969" s="79"/>
      <c r="F2969" s="79"/>
      <c r="G2969" s="79"/>
      <c r="I2969" s="113"/>
    </row>
    <row r="2970" spans="1:9" ht="12.75">
      <c r="A2970" s="16"/>
      <c r="B2970" s="110"/>
      <c r="C2970" s="110"/>
      <c r="D2970" s="110"/>
      <c r="E2970" s="79"/>
      <c r="F2970" s="79"/>
      <c r="G2970" s="79"/>
      <c r="I2970" s="113"/>
    </row>
    <row r="2971" spans="1:9" ht="12.75">
      <c r="A2971" s="16"/>
      <c r="B2971" s="110"/>
      <c r="C2971" s="110"/>
      <c r="D2971" s="110"/>
      <c r="E2971" s="79"/>
      <c r="F2971" s="79"/>
      <c r="G2971" s="79"/>
      <c r="I2971" s="113"/>
    </row>
    <row r="2972" spans="1:9" ht="12.75">
      <c r="A2972" s="16"/>
      <c r="B2972" s="110"/>
      <c r="C2972" s="110"/>
      <c r="D2972" s="110"/>
      <c r="E2972" s="79"/>
      <c r="F2972" s="79"/>
      <c r="G2972" s="79"/>
      <c r="I2972" s="113"/>
    </row>
    <row r="2973" spans="1:9" ht="12.75">
      <c r="A2973" s="16"/>
      <c r="B2973" s="110"/>
      <c r="C2973" s="110"/>
      <c r="D2973" s="110"/>
      <c r="E2973" s="79"/>
      <c r="F2973" s="79"/>
      <c r="G2973" s="79"/>
      <c r="I2973" s="113"/>
    </row>
    <row r="2974" spans="1:9" ht="12.75">
      <c r="A2974" s="16"/>
      <c r="B2974" s="110"/>
      <c r="C2974" s="110"/>
      <c r="D2974" s="110"/>
      <c r="E2974" s="79"/>
      <c r="F2974" s="79"/>
      <c r="G2974" s="79"/>
      <c r="I2974" s="113"/>
    </row>
    <row r="2975" spans="1:9" ht="12.75">
      <c r="A2975" s="16"/>
      <c r="B2975" s="110"/>
      <c r="C2975" s="110"/>
      <c r="D2975" s="110"/>
      <c r="E2975" s="79"/>
      <c r="F2975" s="79"/>
      <c r="G2975" s="79"/>
      <c r="I2975" s="113"/>
    </row>
    <row r="2976" spans="1:9" ht="12.75">
      <c r="A2976" s="16"/>
      <c r="B2976" s="110"/>
      <c r="C2976" s="110"/>
      <c r="D2976" s="110"/>
      <c r="E2976" s="79"/>
      <c r="F2976" s="79"/>
      <c r="G2976" s="79"/>
      <c r="I2976" s="113"/>
    </row>
    <row r="2977" spans="1:9" ht="12.75">
      <c r="A2977" s="16"/>
      <c r="B2977" s="110"/>
      <c r="C2977" s="110"/>
      <c r="D2977" s="110"/>
      <c r="E2977" s="79"/>
      <c r="F2977" s="79"/>
      <c r="G2977" s="79"/>
      <c r="I2977" s="113"/>
    </row>
    <row r="2978" spans="1:9" ht="12.75">
      <c r="A2978" s="16"/>
      <c r="B2978" s="110"/>
      <c r="C2978" s="110"/>
      <c r="D2978" s="110"/>
      <c r="E2978" s="79"/>
      <c r="F2978" s="79"/>
      <c r="G2978" s="79"/>
      <c r="I2978" s="113"/>
    </row>
    <row r="2979" spans="1:9" ht="12.75">
      <c r="A2979" s="16"/>
      <c r="B2979" s="110"/>
      <c r="C2979" s="110"/>
      <c r="D2979" s="110"/>
      <c r="E2979" s="79"/>
      <c r="F2979" s="79"/>
      <c r="G2979" s="79"/>
      <c r="I2979" s="113"/>
    </row>
    <row r="2980" spans="1:9" ht="12.75">
      <c r="A2980" s="16"/>
      <c r="B2980" s="110"/>
      <c r="C2980" s="110"/>
      <c r="D2980" s="110"/>
      <c r="E2980" s="79"/>
      <c r="F2980" s="79"/>
      <c r="G2980" s="79"/>
      <c r="I2980" s="113"/>
    </row>
    <row r="2981" spans="1:9" ht="12.75">
      <c r="A2981" s="16"/>
      <c r="B2981" s="110"/>
      <c r="C2981" s="110"/>
      <c r="D2981" s="110"/>
      <c r="E2981" s="79"/>
      <c r="F2981" s="79"/>
      <c r="G2981" s="79"/>
      <c r="I2981" s="113"/>
    </row>
    <row r="2982" spans="1:9" ht="12.75">
      <c r="A2982" s="16"/>
      <c r="B2982" s="110"/>
      <c r="C2982" s="110"/>
      <c r="D2982" s="110"/>
      <c r="E2982" s="79"/>
      <c r="F2982" s="79"/>
      <c r="G2982" s="79"/>
      <c r="I2982" s="113"/>
    </row>
    <row r="2983" spans="1:9" ht="12.75">
      <c r="A2983" s="16"/>
      <c r="B2983" s="110"/>
      <c r="C2983" s="110"/>
      <c r="D2983" s="110"/>
      <c r="E2983" s="79"/>
      <c r="F2983" s="79"/>
      <c r="G2983" s="79"/>
      <c r="I2983" s="113"/>
    </row>
    <row r="2984" spans="1:9" ht="12.75">
      <c r="A2984" s="16"/>
      <c r="B2984" s="110"/>
      <c r="C2984" s="110"/>
      <c r="D2984" s="110"/>
      <c r="E2984" s="79"/>
      <c r="F2984" s="79"/>
      <c r="G2984" s="79"/>
      <c r="I2984" s="113"/>
    </row>
    <row r="2985" spans="1:9" ht="12.75">
      <c r="A2985" s="16"/>
      <c r="B2985" s="110"/>
      <c r="C2985" s="110"/>
      <c r="D2985" s="110"/>
      <c r="E2985" s="79"/>
      <c r="F2985" s="79"/>
      <c r="G2985" s="79"/>
      <c r="I2985" s="113"/>
    </row>
    <row r="2986" spans="1:9" ht="12.75">
      <c r="A2986" s="16"/>
      <c r="B2986" s="110"/>
      <c r="C2986" s="110"/>
      <c r="D2986" s="110"/>
      <c r="E2986" s="79"/>
      <c r="F2986" s="79"/>
      <c r="G2986" s="79"/>
      <c r="I2986" s="113"/>
    </row>
    <row r="2987" spans="1:9" ht="12.75">
      <c r="A2987" s="16"/>
      <c r="B2987" s="110"/>
      <c r="C2987" s="110"/>
      <c r="D2987" s="110"/>
      <c r="E2987" s="79"/>
      <c r="F2987" s="79"/>
      <c r="G2987" s="79"/>
      <c r="I2987" s="113"/>
    </row>
    <row r="2988" spans="1:9" ht="12.75">
      <c r="A2988" s="16"/>
      <c r="B2988" s="110"/>
      <c r="C2988" s="110"/>
      <c r="D2988" s="110"/>
      <c r="E2988" s="79"/>
      <c r="F2988" s="79"/>
      <c r="G2988" s="79"/>
      <c r="I2988" s="113"/>
    </row>
    <row r="2989" spans="1:9" ht="12.75">
      <c r="A2989" s="16"/>
      <c r="B2989" s="110"/>
      <c r="C2989" s="110"/>
      <c r="D2989" s="110"/>
      <c r="E2989" s="79"/>
      <c r="F2989" s="79"/>
      <c r="G2989" s="79"/>
      <c r="I2989" s="113"/>
    </row>
    <row r="2990" spans="1:9" ht="12.75">
      <c r="A2990" s="16"/>
      <c r="B2990" s="110"/>
      <c r="C2990" s="110"/>
      <c r="D2990" s="110"/>
      <c r="E2990" s="79"/>
      <c r="F2990" s="79"/>
      <c r="G2990" s="79"/>
      <c r="I2990" s="113"/>
    </row>
    <row r="2991" spans="1:9" ht="12.75">
      <c r="A2991" s="16"/>
      <c r="B2991" s="110"/>
      <c r="C2991" s="110"/>
      <c r="D2991" s="110"/>
      <c r="E2991" s="79"/>
      <c r="F2991" s="79"/>
      <c r="G2991" s="79"/>
      <c r="I2991" s="113"/>
    </row>
    <row r="2992" spans="1:9" ht="12.75">
      <c r="A2992" s="16"/>
      <c r="B2992" s="110"/>
      <c r="C2992" s="110"/>
      <c r="D2992" s="110"/>
      <c r="E2992" s="79"/>
      <c r="F2992" s="79"/>
      <c r="G2992" s="79"/>
      <c r="I2992" s="113"/>
    </row>
    <row r="2993" spans="1:9" ht="12.75">
      <c r="A2993" s="16"/>
      <c r="B2993" s="110"/>
      <c r="C2993" s="110"/>
      <c r="D2993" s="110"/>
      <c r="E2993" s="79"/>
      <c r="F2993" s="79"/>
      <c r="G2993" s="79"/>
      <c r="I2993" s="113"/>
    </row>
    <row r="2994" spans="1:9" ht="12.75">
      <c r="A2994" s="16"/>
      <c r="B2994" s="110"/>
      <c r="C2994" s="110"/>
      <c r="D2994" s="110"/>
      <c r="E2994" s="79"/>
      <c r="F2994" s="79"/>
      <c r="G2994" s="79"/>
      <c r="I2994" s="113"/>
    </row>
    <row r="2995" spans="1:9" ht="12.75">
      <c r="A2995" s="16"/>
      <c r="B2995" s="110"/>
      <c r="C2995" s="110"/>
      <c r="D2995" s="110"/>
      <c r="E2995" s="79"/>
      <c r="F2995" s="79"/>
      <c r="G2995" s="79"/>
      <c r="I2995" s="113"/>
    </row>
    <row r="2996" spans="1:9" ht="12.75">
      <c r="A2996" s="16"/>
      <c r="B2996" s="110"/>
      <c r="C2996" s="110"/>
      <c r="D2996" s="110"/>
      <c r="E2996" s="79"/>
      <c r="F2996" s="79"/>
      <c r="G2996" s="79"/>
      <c r="I2996" s="113"/>
    </row>
    <row r="2997" spans="1:9" ht="12.75">
      <c r="A2997" s="16"/>
      <c r="B2997" s="110"/>
      <c r="C2997" s="110"/>
      <c r="D2997" s="110"/>
      <c r="E2997" s="79"/>
      <c r="F2997" s="79"/>
      <c r="G2997" s="79"/>
      <c r="I2997" s="113"/>
    </row>
    <row r="2998" spans="1:9" ht="12.75">
      <c r="A2998" s="16"/>
      <c r="B2998" s="110"/>
      <c r="C2998" s="110"/>
      <c r="D2998" s="110"/>
      <c r="E2998" s="79"/>
      <c r="F2998" s="79"/>
      <c r="G2998" s="79"/>
      <c r="I2998" s="113"/>
    </row>
    <row r="2999" spans="1:9" ht="12.75">
      <c r="A2999" s="16"/>
      <c r="B2999" s="110"/>
      <c r="C2999" s="110"/>
      <c r="D2999" s="110"/>
      <c r="E2999" s="79"/>
      <c r="F2999" s="79"/>
      <c r="G2999" s="79"/>
      <c r="I2999" s="113"/>
    </row>
    <row r="3000" spans="1:9" ht="12.75">
      <c r="A3000" s="16"/>
      <c r="B3000" s="110"/>
      <c r="C3000" s="110"/>
      <c r="D3000" s="110"/>
      <c r="E3000" s="79"/>
      <c r="F3000" s="79"/>
      <c r="G3000" s="79"/>
      <c r="I3000" s="113"/>
    </row>
    <row r="3001" spans="1:9" ht="12.75">
      <c r="A3001" s="16"/>
      <c r="B3001" s="110"/>
      <c r="C3001" s="110"/>
      <c r="D3001" s="110"/>
      <c r="E3001" s="79"/>
      <c r="F3001" s="79"/>
      <c r="G3001" s="79"/>
      <c r="I3001" s="113"/>
    </row>
    <row r="3002" spans="1:9" ht="12.75">
      <c r="A3002" s="16"/>
      <c r="B3002" s="110"/>
      <c r="C3002" s="110"/>
      <c r="D3002" s="110"/>
      <c r="E3002" s="79"/>
      <c r="F3002" s="79"/>
      <c r="G3002" s="79"/>
      <c r="I3002" s="113"/>
    </row>
    <row r="3003" spans="1:9" ht="12.75">
      <c r="A3003" s="16"/>
      <c r="B3003" s="110"/>
      <c r="C3003" s="110"/>
      <c r="D3003" s="110"/>
      <c r="E3003" s="79"/>
      <c r="F3003" s="79"/>
      <c r="G3003" s="79"/>
      <c r="I3003" s="113"/>
    </row>
    <row r="3004" spans="1:9" ht="12.75">
      <c r="A3004" s="16"/>
      <c r="B3004" s="110"/>
      <c r="C3004" s="110"/>
      <c r="D3004" s="110"/>
      <c r="E3004" s="79"/>
      <c r="F3004" s="79"/>
      <c r="G3004" s="79"/>
      <c r="I3004" s="113"/>
    </row>
    <row r="3005" spans="1:9" ht="12.75">
      <c r="A3005" s="16"/>
      <c r="B3005" s="110"/>
      <c r="C3005" s="110"/>
      <c r="D3005" s="110"/>
      <c r="E3005" s="79"/>
      <c r="F3005" s="79"/>
      <c r="G3005" s="79"/>
      <c r="I3005" s="113"/>
    </row>
    <row r="3006" spans="1:9" ht="12.75">
      <c r="A3006" s="16"/>
      <c r="B3006" s="110"/>
      <c r="C3006" s="110"/>
      <c r="D3006" s="110"/>
      <c r="E3006" s="79"/>
      <c r="F3006" s="79"/>
      <c r="G3006" s="79"/>
      <c r="I3006" s="113"/>
    </row>
    <row r="3007" spans="1:9" ht="12.75">
      <c r="A3007" s="16"/>
      <c r="B3007" s="110"/>
      <c r="C3007" s="110"/>
      <c r="D3007" s="110"/>
      <c r="E3007" s="79"/>
      <c r="F3007" s="79"/>
      <c r="G3007" s="79"/>
      <c r="I3007" s="113"/>
    </row>
    <row r="3008" spans="1:9" ht="12.75">
      <c r="A3008" s="16"/>
      <c r="B3008" s="110"/>
      <c r="C3008" s="110"/>
      <c r="D3008" s="110"/>
      <c r="E3008" s="79"/>
      <c r="F3008" s="79"/>
      <c r="G3008" s="79"/>
      <c r="I3008" s="113"/>
    </row>
    <row r="3009" spans="1:9" ht="12.75">
      <c r="A3009" s="16"/>
      <c r="B3009" s="110"/>
      <c r="C3009" s="110"/>
      <c r="D3009" s="110"/>
      <c r="E3009" s="79"/>
      <c r="F3009" s="79"/>
      <c r="G3009" s="79"/>
      <c r="I3009" s="113"/>
    </row>
    <row r="3010" spans="1:9" ht="12.75">
      <c r="A3010" s="16"/>
      <c r="B3010" s="110"/>
      <c r="C3010" s="110"/>
      <c r="D3010" s="110"/>
      <c r="E3010" s="79"/>
      <c r="F3010" s="79"/>
      <c r="G3010" s="79"/>
      <c r="I3010" s="113"/>
    </row>
    <row r="3011" spans="1:9" ht="12.75">
      <c r="A3011" s="16"/>
      <c r="B3011" s="110"/>
      <c r="C3011" s="110"/>
      <c r="D3011" s="110"/>
      <c r="E3011" s="79"/>
      <c r="F3011" s="79"/>
      <c r="G3011" s="79"/>
      <c r="I3011" s="113"/>
    </row>
    <row r="3012" spans="1:9" ht="12.75">
      <c r="A3012" s="16"/>
      <c r="B3012" s="110"/>
      <c r="C3012" s="110"/>
      <c r="D3012" s="110"/>
      <c r="E3012" s="79"/>
      <c r="F3012" s="79"/>
      <c r="G3012" s="79"/>
      <c r="I3012" s="113"/>
    </row>
    <row r="3013" spans="1:9" ht="12.75">
      <c r="A3013" s="16"/>
      <c r="B3013" s="110"/>
      <c r="C3013" s="110"/>
      <c r="D3013" s="110"/>
      <c r="E3013" s="79"/>
      <c r="F3013" s="79"/>
      <c r="G3013" s="79"/>
      <c r="I3013" s="113"/>
    </row>
    <row r="3014" spans="1:9" ht="12.75">
      <c r="A3014" s="16"/>
      <c r="B3014" s="110"/>
      <c r="C3014" s="110"/>
      <c r="D3014" s="110"/>
      <c r="E3014" s="79"/>
      <c r="F3014" s="79"/>
      <c r="G3014" s="79"/>
      <c r="I3014" s="113"/>
    </row>
    <row r="3015" spans="1:9" ht="12.75">
      <c r="A3015" s="16"/>
      <c r="B3015" s="110"/>
      <c r="C3015" s="110"/>
      <c r="D3015" s="110"/>
      <c r="E3015" s="79"/>
      <c r="F3015" s="79"/>
      <c r="G3015" s="79"/>
      <c r="I3015" s="113"/>
    </row>
    <row r="3016" spans="1:9" ht="12.75">
      <c r="A3016" s="16"/>
      <c r="B3016" s="110"/>
      <c r="C3016" s="110"/>
      <c r="D3016" s="110"/>
      <c r="E3016" s="79"/>
      <c r="F3016" s="79"/>
      <c r="G3016" s="79"/>
      <c r="I3016" s="113"/>
    </row>
    <row r="3017" spans="1:9" ht="12.75">
      <c r="A3017" s="16"/>
      <c r="B3017" s="110"/>
      <c r="C3017" s="110"/>
      <c r="D3017" s="110"/>
      <c r="E3017" s="79"/>
      <c r="F3017" s="79"/>
      <c r="G3017" s="79"/>
      <c r="I3017" s="113"/>
    </row>
    <row r="3018" spans="1:9" ht="12.75">
      <c r="A3018" s="16"/>
      <c r="B3018" s="110"/>
      <c r="C3018" s="110"/>
      <c r="D3018" s="110"/>
      <c r="E3018" s="79"/>
      <c r="F3018" s="79"/>
      <c r="G3018" s="79"/>
      <c r="I3018" s="113"/>
    </row>
    <row r="3019" spans="1:9" ht="12.75">
      <c r="A3019" s="16"/>
      <c r="B3019" s="110"/>
      <c r="C3019" s="110"/>
      <c r="D3019" s="110"/>
      <c r="E3019" s="79"/>
      <c r="F3019" s="79"/>
      <c r="G3019" s="79"/>
      <c r="I3019" s="113"/>
    </row>
    <row r="3020" spans="1:9" ht="12.75">
      <c r="A3020" s="16"/>
      <c r="B3020" s="110"/>
      <c r="C3020" s="110"/>
      <c r="D3020" s="110"/>
      <c r="E3020" s="79"/>
      <c r="F3020" s="79"/>
      <c r="G3020" s="79"/>
      <c r="I3020" s="113"/>
    </row>
    <row r="3021" spans="1:9" ht="12.75">
      <c r="A3021" s="16"/>
      <c r="B3021" s="110"/>
      <c r="C3021" s="110"/>
      <c r="D3021" s="110"/>
      <c r="E3021" s="79"/>
      <c r="F3021" s="79"/>
      <c r="G3021" s="79"/>
      <c r="I3021" s="113"/>
    </row>
    <row r="3022" spans="1:9" ht="12.75">
      <c r="A3022" s="16"/>
      <c r="B3022" s="110"/>
      <c r="C3022" s="110"/>
      <c r="D3022" s="110"/>
      <c r="E3022" s="79"/>
      <c r="F3022" s="79"/>
      <c r="G3022" s="79"/>
      <c r="I3022" s="113"/>
    </row>
    <row r="3023" spans="1:9" ht="12.75">
      <c r="A3023" s="16"/>
      <c r="B3023" s="110"/>
      <c r="C3023" s="110"/>
      <c r="D3023" s="110"/>
      <c r="E3023" s="79"/>
      <c r="F3023" s="79"/>
      <c r="G3023" s="79"/>
      <c r="I3023" s="113"/>
    </row>
    <row r="3024" spans="1:9" ht="12.75">
      <c r="A3024" s="16"/>
      <c r="B3024" s="110"/>
      <c r="C3024" s="110"/>
      <c r="D3024" s="110"/>
      <c r="E3024" s="79"/>
      <c r="F3024" s="79"/>
      <c r="G3024" s="79"/>
      <c r="I3024" s="113"/>
    </row>
    <row r="3025" spans="1:9" ht="12.75">
      <c r="A3025" s="16"/>
      <c r="B3025" s="110"/>
      <c r="C3025" s="110"/>
      <c r="D3025" s="110"/>
      <c r="E3025" s="79"/>
      <c r="F3025" s="79"/>
      <c r="G3025" s="79"/>
      <c r="I3025" s="113"/>
    </row>
    <row r="3026" spans="1:9" ht="12.75">
      <c r="A3026" s="16"/>
      <c r="B3026" s="110"/>
      <c r="C3026" s="110"/>
      <c r="D3026" s="110"/>
      <c r="E3026" s="79"/>
      <c r="F3026" s="79"/>
      <c r="G3026" s="79"/>
      <c r="I3026" s="113"/>
    </row>
    <row r="3027" spans="1:9" ht="12.75">
      <c r="A3027" s="16"/>
      <c r="B3027" s="110"/>
      <c r="C3027" s="110"/>
      <c r="D3027" s="110"/>
      <c r="E3027" s="79"/>
      <c r="F3027" s="79"/>
      <c r="G3027" s="79"/>
      <c r="I3027" s="113"/>
    </row>
    <row r="3028" spans="1:9" ht="12.75">
      <c r="A3028" s="16"/>
      <c r="B3028" s="110"/>
      <c r="C3028" s="110"/>
      <c r="D3028" s="110"/>
      <c r="E3028" s="79"/>
      <c r="F3028" s="79"/>
      <c r="G3028" s="79"/>
      <c r="I3028" s="113"/>
    </row>
    <row r="3029" spans="1:9" ht="12.75">
      <c r="A3029" s="16"/>
      <c r="B3029" s="110"/>
      <c r="C3029" s="110"/>
      <c r="D3029" s="110"/>
      <c r="E3029" s="79"/>
      <c r="F3029" s="79"/>
      <c r="G3029" s="79"/>
      <c r="I3029" s="113"/>
    </row>
    <row r="3030" spans="1:9" ht="12.75">
      <c r="A3030" s="16"/>
      <c r="B3030" s="110"/>
      <c r="C3030" s="110"/>
      <c r="D3030" s="110"/>
      <c r="E3030" s="79"/>
      <c r="F3030" s="79"/>
      <c r="G3030" s="79"/>
      <c r="I3030" s="113"/>
    </row>
    <row r="3031" spans="1:9" ht="12.75">
      <c r="A3031" s="16"/>
      <c r="B3031" s="110"/>
      <c r="C3031" s="110"/>
      <c r="D3031" s="110"/>
      <c r="E3031" s="79"/>
      <c r="F3031" s="79"/>
      <c r="G3031" s="79"/>
      <c r="I3031" s="113"/>
    </row>
    <row r="3032" spans="1:9" ht="12.75">
      <c r="A3032" s="16"/>
      <c r="B3032" s="110"/>
      <c r="C3032" s="110"/>
      <c r="D3032" s="110"/>
      <c r="E3032" s="79"/>
      <c r="F3032" s="79"/>
      <c r="G3032" s="79"/>
      <c r="I3032" s="113"/>
    </row>
    <row r="3033" spans="1:9" ht="12.75">
      <c r="A3033" s="16"/>
      <c r="B3033" s="110"/>
      <c r="C3033" s="110"/>
      <c r="D3033" s="110"/>
      <c r="E3033" s="79"/>
      <c r="F3033" s="79"/>
      <c r="G3033" s="79"/>
      <c r="I3033" s="113"/>
    </row>
    <row r="3034" spans="1:9" ht="12.75">
      <c r="A3034" s="16"/>
      <c r="B3034" s="110"/>
      <c r="C3034" s="110"/>
      <c r="D3034" s="110"/>
      <c r="E3034" s="79"/>
      <c r="F3034" s="79"/>
      <c r="G3034" s="79"/>
      <c r="I3034" s="113"/>
    </row>
    <row r="3035" spans="1:9" ht="12.75">
      <c r="A3035" s="16"/>
      <c r="B3035" s="110"/>
      <c r="C3035" s="110"/>
      <c r="D3035" s="110"/>
      <c r="E3035" s="79"/>
      <c r="F3035" s="79"/>
      <c r="G3035" s="79"/>
      <c r="I3035" s="113"/>
    </row>
    <row r="3036" spans="1:9" ht="12.75">
      <c r="A3036" s="16"/>
      <c r="B3036" s="110"/>
      <c r="C3036" s="110"/>
      <c r="D3036" s="110"/>
      <c r="E3036" s="79"/>
      <c r="F3036" s="79"/>
      <c r="G3036" s="79"/>
      <c r="I3036" s="113"/>
    </row>
    <row r="3037" spans="1:9" ht="12.75">
      <c r="A3037" s="16"/>
      <c r="B3037" s="110"/>
      <c r="C3037" s="110"/>
      <c r="D3037" s="110"/>
      <c r="E3037" s="79"/>
      <c r="F3037" s="79"/>
      <c r="G3037" s="79"/>
      <c r="I3037" s="113"/>
    </row>
    <row r="3038" spans="1:9" ht="12.75">
      <c r="A3038" s="16"/>
      <c r="B3038" s="110"/>
      <c r="C3038" s="110"/>
      <c r="D3038" s="110"/>
      <c r="E3038" s="79"/>
      <c r="F3038" s="79"/>
      <c r="G3038" s="79"/>
      <c r="I3038" s="113"/>
    </row>
    <row r="3039" spans="1:9" ht="12.75">
      <c r="A3039" s="16"/>
      <c r="B3039" s="110"/>
      <c r="C3039" s="110"/>
      <c r="D3039" s="110"/>
      <c r="E3039" s="79"/>
      <c r="F3039" s="79"/>
      <c r="G3039" s="79"/>
      <c r="I3039" s="113"/>
    </row>
    <row r="3040" spans="1:9" ht="12.75">
      <c r="A3040" s="16"/>
      <c r="B3040" s="110"/>
      <c r="C3040" s="110"/>
      <c r="D3040" s="110"/>
      <c r="E3040" s="79"/>
      <c r="F3040" s="79"/>
      <c r="G3040" s="79"/>
      <c r="I3040" s="113"/>
    </row>
    <row r="3041" spans="1:9" ht="12.75">
      <c r="A3041" s="16"/>
      <c r="B3041" s="110"/>
      <c r="C3041" s="110"/>
      <c r="D3041" s="110"/>
      <c r="E3041" s="79"/>
      <c r="F3041" s="79"/>
      <c r="G3041" s="79"/>
      <c r="I3041" s="113"/>
    </row>
    <row r="3042" spans="1:9" ht="12.75">
      <c r="A3042" s="16"/>
      <c r="B3042" s="110"/>
      <c r="C3042" s="110"/>
      <c r="D3042" s="110"/>
      <c r="E3042" s="79"/>
      <c r="F3042" s="79"/>
      <c r="G3042" s="79"/>
      <c r="I3042" s="113"/>
    </row>
    <row r="3043" spans="1:9" ht="12.75">
      <c r="A3043" s="16"/>
      <c r="B3043" s="110"/>
      <c r="C3043" s="110"/>
      <c r="D3043" s="110"/>
      <c r="E3043" s="79"/>
      <c r="F3043" s="79"/>
      <c r="G3043" s="79"/>
      <c r="I3043" s="113"/>
    </row>
    <row r="3044" spans="1:9" ht="12.75">
      <c r="A3044" s="16"/>
      <c r="B3044" s="110"/>
      <c r="C3044" s="110"/>
      <c r="D3044" s="110"/>
      <c r="E3044" s="79"/>
      <c r="F3044" s="79"/>
      <c r="G3044" s="79"/>
      <c r="I3044" s="113"/>
    </row>
    <row r="3045" spans="1:9" ht="12.75">
      <c r="A3045" s="16"/>
      <c r="B3045" s="110"/>
      <c r="C3045" s="110"/>
      <c r="D3045" s="110"/>
      <c r="E3045" s="79"/>
      <c r="F3045" s="79"/>
      <c r="G3045" s="79"/>
      <c r="I3045" s="113"/>
    </row>
    <row r="3046" spans="1:9" ht="12.75">
      <c r="A3046" s="16"/>
      <c r="B3046" s="110"/>
      <c r="C3046" s="110"/>
      <c r="D3046" s="110"/>
      <c r="E3046" s="79"/>
      <c r="F3046" s="79"/>
      <c r="G3046" s="79"/>
      <c r="I3046" s="113"/>
    </row>
    <row r="3047" spans="1:9" ht="12.75">
      <c r="A3047" s="16"/>
      <c r="B3047" s="110"/>
      <c r="C3047" s="110"/>
      <c r="D3047" s="110"/>
      <c r="E3047" s="79"/>
      <c r="F3047" s="79"/>
      <c r="G3047" s="79"/>
      <c r="I3047" s="113"/>
    </row>
    <row r="3048" spans="1:9" ht="12.75">
      <c r="A3048" s="16"/>
      <c r="B3048" s="110"/>
      <c r="C3048" s="110"/>
      <c r="D3048" s="110"/>
      <c r="E3048" s="79"/>
      <c r="F3048" s="79"/>
      <c r="G3048" s="79"/>
      <c r="I3048" s="113"/>
    </row>
    <row r="3049" spans="1:9" ht="12.75">
      <c r="A3049" s="16"/>
      <c r="B3049" s="110"/>
      <c r="C3049" s="110"/>
      <c r="D3049" s="110"/>
      <c r="E3049" s="79"/>
      <c r="F3049" s="79"/>
      <c r="G3049" s="79"/>
      <c r="I3049" s="113"/>
    </row>
    <row r="3050" spans="1:9" ht="12.75">
      <c r="A3050" s="16"/>
      <c r="B3050" s="110"/>
      <c r="C3050" s="110"/>
      <c r="D3050" s="110"/>
      <c r="E3050" s="79"/>
      <c r="F3050" s="79"/>
      <c r="G3050" s="79"/>
      <c r="I3050" s="113"/>
    </row>
    <row r="3051" spans="1:9" ht="12.75">
      <c r="A3051" s="16"/>
      <c r="B3051" s="110"/>
      <c r="C3051" s="110"/>
      <c r="D3051" s="110"/>
      <c r="E3051" s="79"/>
      <c r="F3051" s="79"/>
      <c r="G3051" s="79"/>
      <c r="I3051" s="113"/>
    </row>
    <row r="3052" spans="1:9" ht="12.75">
      <c r="A3052" s="16"/>
      <c r="B3052" s="110"/>
      <c r="C3052" s="110"/>
      <c r="D3052" s="110"/>
      <c r="E3052" s="79"/>
      <c r="F3052" s="79"/>
      <c r="G3052" s="79"/>
      <c r="I3052" s="113"/>
    </row>
    <row r="3053" spans="1:9" ht="12.75">
      <c r="A3053" s="16"/>
      <c r="B3053" s="110"/>
      <c r="C3053" s="110"/>
      <c r="D3053" s="110"/>
      <c r="E3053" s="79"/>
      <c r="F3053" s="79"/>
      <c r="G3053" s="79"/>
      <c r="I3053" s="113"/>
    </row>
    <row r="3054" spans="1:9" ht="12.75">
      <c r="A3054" s="16"/>
      <c r="B3054" s="110"/>
      <c r="C3054" s="110"/>
      <c r="D3054" s="110"/>
      <c r="E3054" s="79"/>
      <c r="F3054" s="79"/>
      <c r="G3054" s="79"/>
      <c r="I3054" s="113"/>
    </row>
    <row r="3055" spans="1:9" ht="12.75">
      <c r="A3055" s="16"/>
      <c r="B3055" s="110"/>
      <c r="C3055" s="110"/>
      <c r="D3055" s="110"/>
      <c r="E3055" s="79"/>
      <c r="F3055" s="79"/>
      <c r="G3055" s="79"/>
      <c r="I3055" s="113"/>
    </row>
    <row r="3056" spans="1:9" ht="12.75">
      <c r="A3056" s="16"/>
      <c r="B3056" s="110"/>
      <c r="C3056" s="110"/>
      <c r="D3056" s="110"/>
      <c r="E3056" s="79"/>
      <c r="F3056" s="79"/>
      <c r="G3056" s="79"/>
      <c r="I3056" s="113"/>
    </row>
    <row r="3057" spans="1:9" ht="12.75">
      <c r="A3057" s="16"/>
      <c r="B3057" s="110"/>
      <c r="C3057" s="110"/>
      <c r="D3057" s="110"/>
      <c r="E3057" s="79"/>
      <c r="F3057" s="79"/>
      <c r="G3057" s="79"/>
      <c r="I3057" s="113"/>
    </row>
    <row r="3058" spans="1:9" ht="12.75">
      <c r="A3058" s="16"/>
      <c r="B3058" s="110"/>
      <c r="C3058" s="110"/>
      <c r="D3058" s="110"/>
      <c r="E3058" s="79"/>
      <c r="F3058" s="79"/>
      <c r="G3058" s="79"/>
      <c r="I3058" s="113"/>
    </row>
    <row r="3059" spans="1:9" ht="12.75">
      <c r="A3059" s="16"/>
      <c r="B3059" s="110"/>
      <c r="C3059" s="110"/>
      <c r="D3059" s="110"/>
      <c r="E3059" s="79"/>
      <c r="F3059" s="79"/>
      <c r="G3059" s="79"/>
      <c r="I3059" s="113"/>
    </row>
    <row r="3060" spans="1:9" ht="12.75">
      <c r="A3060" s="16"/>
      <c r="B3060" s="110"/>
      <c r="C3060" s="110"/>
      <c r="D3060" s="110"/>
      <c r="E3060" s="79"/>
      <c r="F3060" s="79"/>
      <c r="G3060" s="79"/>
      <c r="I3060" s="113"/>
    </row>
    <row r="3061" spans="1:9" ht="12.75">
      <c r="A3061" s="16"/>
      <c r="B3061" s="110"/>
      <c r="C3061" s="110"/>
      <c r="D3061" s="110"/>
      <c r="E3061" s="79"/>
      <c r="F3061" s="79"/>
      <c r="G3061" s="79"/>
      <c r="I3061" s="113"/>
    </row>
    <row r="3062" spans="1:9" ht="12.75">
      <c r="A3062" s="16"/>
      <c r="B3062" s="110"/>
      <c r="C3062" s="110"/>
      <c r="D3062" s="110"/>
      <c r="E3062" s="79"/>
      <c r="F3062" s="79"/>
      <c r="G3062" s="79"/>
      <c r="I3062" s="113"/>
    </row>
    <row r="3063" spans="1:9" ht="12.75">
      <c r="A3063" s="16"/>
      <c r="B3063" s="110"/>
      <c r="C3063" s="110"/>
      <c r="D3063" s="110"/>
      <c r="E3063" s="79"/>
      <c r="F3063" s="79"/>
      <c r="G3063" s="79"/>
      <c r="I3063" s="113"/>
    </row>
    <row r="3064" spans="1:9" ht="12.75">
      <c r="A3064" s="16"/>
      <c r="B3064" s="110"/>
      <c r="C3064" s="110"/>
      <c r="D3064" s="110"/>
      <c r="E3064" s="79"/>
      <c r="F3064" s="79"/>
      <c r="G3064" s="79"/>
      <c r="I3064" s="113"/>
    </row>
    <row r="3065" spans="1:9" ht="12.75">
      <c r="A3065" s="16"/>
      <c r="B3065" s="110"/>
      <c r="C3065" s="110"/>
      <c r="D3065" s="110"/>
      <c r="E3065" s="79"/>
      <c r="F3065" s="79"/>
      <c r="G3065" s="79"/>
      <c r="I3065" s="113"/>
    </row>
    <row r="3066" spans="1:9" ht="12.75">
      <c r="A3066" s="16"/>
      <c r="B3066" s="110"/>
      <c r="C3066" s="110"/>
      <c r="D3066" s="110"/>
      <c r="E3066" s="79"/>
      <c r="F3066" s="79"/>
      <c r="G3066" s="79"/>
      <c r="I3066" s="113"/>
    </row>
    <row r="3067" spans="1:9" ht="12.75">
      <c r="A3067" s="16"/>
      <c r="B3067" s="110"/>
      <c r="C3067" s="110"/>
      <c r="D3067" s="110"/>
      <c r="E3067" s="79"/>
      <c r="F3067" s="79"/>
      <c r="G3067" s="79"/>
      <c r="I3067" s="113"/>
    </row>
    <row r="3068" spans="1:9" ht="12.75">
      <c r="A3068" s="16"/>
      <c r="B3068" s="110"/>
      <c r="C3068" s="110"/>
      <c r="D3068" s="110"/>
      <c r="E3068" s="79"/>
      <c r="F3068" s="79"/>
      <c r="G3068" s="79"/>
      <c r="I3068" s="113"/>
    </row>
    <row r="3069" spans="1:9" ht="12.75">
      <c r="A3069" s="16"/>
      <c r="B3069" s="110"/>
      <c r="C3069" s="110"/>
      <c r="D3069" s="110"/>
      <c r="E3069" s="79"/>
      <c r="F3069" s="79"/>
      <c r="G3069" s="79"/>
      <c r="I3069" s="113"/>
    </row>
    <row r="3070" spans="1:9" ht="12.75">
      <c r="A3070" s="16"/>
      <c r="B3070" s="110"/>
      <c r="C3070" s="110"/>
      <c r="D3070" s="110"/>
      <c r="E3070" s="79"/>
      <c r="F3070" s="79"/>
      <c r="G3070" s="79"/>
      <c r="I3070" s="113"/>
    </row>
    <row r="3071" spans="1:9" ht="12.75">
      <c r="A3071" s="16"/>
      <c r="B3071" s="110"/>
      <c r="C3071" s="110"/>
      <c r="D3071" s="110"/>
      <c r="E3071" s="79"/>
      <c r="F3071" s="79"/>
      <c r="G3071" s="79"/>
      <c r="I3071" s="113"/>
    </row>
    <row r="3072" spans="1:9" ht="12.75">
      <c r="A3072" s="16"/>
      <c r="B3072" s="110"/>
      <c r="C3072" s="110"/>
      <c r="D3072" s="110"/>
      <c r="E3072" s="79"/>
      <c r="F3072" s="79"/>
      <c r="G3072" s="79"/>
      <c r="I3072" s="113"/>
    </row>
    <row r="3073" spans="1:9" ht="12.75">
      <c r="A3073" s="16"/>
      <c r="B3073" s="110"/>
      <c r="C3073" s="110"/>
      <c r="D3073" s="110"/>
      <c r="E3073" s="79"/>
      <c r="F3073" s="79"/>
      <c r="G3073" s="79"/>
      <c r="I3073" s="113"/>
    </row>
    <row r="3074" spans="1:9" ht="12.75">
      <c r="A3074" s="16"/>
      <c r="B3074" s="110"/>
      <c r="C3074" s="110"/>
      <c r="D3074" s="110"/>
      <c r="E3074" s="79"/>
      <c r="F3074" s="79"/>
      <c r="G3074" s="79"/>
      <c r="I3074" s="113"/>
    </row>
    <row r="3075" spans="1:9" ht="12.75">
      <c r="A3075" s="16"/>
      <c r="B3075" s="110"/>
      <c r="C3075" s="110"/>
      <c r="D3075" s="110"/>
      <c r="E3075" s="79"/>
      <c r="F3075" s="79"/>
      <c r="G3075" s="79"/>
      <c r="I3075" s="113"/>
    </row>
    <row r="3076" spans="1:9" ht="12.75">
      <c r="A3076" s="16"/>
      <c r="B3076" s="110"/>
      <c r="C3076" s="110"/>
      <c r="D3076" s="110"/>
      <c r="E3076" s="79"/>
      <c r="F3076" s="79"/>
      <c r="G3076" s="79"/>
      <c r="I3076" s="113"/>
    </row>
    <row r="3077" spans="1:9" ht="12.75">
      <c r="A3077" s="16"/>
      <c r="B3077" s="110"/>
      <c r="C3077" s="110"/>
      <c r="D3077" s="110"/>
      <c r="E3077" s="79"/>
      <c r="F3077" s="79"/>
      <c r="G3077" s="79"/>
      <c r="I3077" s="113"/>
    </row>
    <row r="3078" spans="1:9" ht="12.75">
      <c r="A3078" s="16"/>
      <c r="B3078" s="110"/>
      <c r="C3078" s="110"/>
      <c r="D3078" s="110"/>
      <c r="E3078" s="79"/>
      <c r="F3078" s="79"/>
      <c r="G3078" s="79"/>
      <c r="I3078" s="113"/>
    </row>
    <row r="3079" spans="1:9" ht="12.75">
      <c r="A3079" s="16"/>
      <c r="B3079" s="110"/>
      <c r="C3079" s="110"/>
      <c r="D3079" s="110"/>
      <c r="E3079" s="79"/>
      <c r="F3079" s="79"/>
      <c r="G3079" s="79"/>
      <c r="I3079" s="113"/>
    </row>
    <row r="3080" spans="1:9" ht="12.75">
      <c r="A3080" s="16"/>
      <c r="B3080" s="110"/>
      <c r="C3080" s="110"/>
      <c r="D3080" s="110"/>
      <c r="E3080" s="79"/>
      <c r="F3080" s="79"/>
      <c r="G3080" s="79"/>
      <c r="I3080" s="113"/>
    </row>
    <row r="3081" spans="1:9" ht="12.75">
      <c r="A3081" s="16"/>
      <c r="B3081" s="110"/>
      <c r="C3081" s="110"/>
      <c r="D3081" s="110"/>
      <c r="E3081" s="79"/>
      <c r="F3081" s="79"/>
      <c r="G3081" s="79"/>
      <c r="I3081" s="113"/>
    </row>
    <row r="3082" spans="1:9" ht="12.75">
      <c r="A3082" s="16"/>
      <c r="B3082" s="110"/>
      <c r="C3082" s="110"/>
      <c r="D3082" s="110"/>
      <c r="E3082" s="79"/>
      <c r="F3082" s="79"/>
      <c r="G3082" s="79"/>
      <c r="I3082" s="113"/>
    </row>
    <row r="3083" spans="1:9" ht="12.75">
      <c r="A3083" s="16"/>
      <c r="B3083" s="110"/>
      <c r="C3083" s="110"/>
      <c r="D3083" s="110"/>
      <c r="E3083" s="79"/>
      <c r="F3083" s="79"/>
      <c r="G3083" s="79"/>
      <c r="I3083" s="113"/>
    </row>
    <row r="3084" spans="1:9" ht="12.75">
      <c r="A3084" s="16"/>
      <c r="B3084" s="110"/>
      <c r="C3084" s="110"/>
      <c r="D3084" s="110"/>
      <c r="E3084" s="79"/>
      <c r="F3084" s="79"/>
      <c r="G3084" s="79"/>
      <c r="I3084" s="113"/>
    </row>
    <row r="3085" spans="1:9" ht="12.75">
      <c r="A3085" s="16"/>
      <c r="B3085" s="110"/>
      <c r="C3085" s="110"/>
      <c r="D3085" s="110"/>
      <c r="E3085" s="79"/>
      <c r="F3085" s="79"/>
      <c r="G3085" s="79"/>
      <c r="I3085" s="113"/>
    </row>
    <row r="3086" spans="1:9" ht="12.75">
      <c r="A3086" s="16"/>
      <c r="B3086" s="110"/>
      <c r="C3086" s="110"/>
      <c r="D3086" s="110"/>
      <c r="E3086" s="79"/>
      <c r="F3086" s="79"/>
      <c r="G3086" s="79"/>
      <c r="I3086" s="113"/>
    </row>
    <row r="3087" spans="1:9" ht="12.75">
      <c r="A3087" s="16"/>
      <c r="B3087" s="110"/>
      <c r="C3087" s="110"/>
      <c r="D3087" s="110"/>
      <c r="E3087" s="79"/>
      <c r="F3087" s="79"/>
      <c r="G3087" s="79"/>
      <c r="I3087" s="113"/>
    </row>
    <row r="3088" spans="1:9" ht="12.75">
      <c r="A3088" s="16"/>
      <c r="B3088" s="110"/>
      <c r="C3088" s="110"/>
      <c r="D3088" s="110"/>
      <c r="E3088" s="79"/>
      <c r="F3088" s="79"/>
      <c r="G3088" s="79"/>
      <c r="I3088" s="113"/>
    </row>
    <row r="3089" spans="1:9" ht="12.75">
      <c r="A3089" s="16"/>
      <c r="B3089" s="110"/>
      <c r="C3089" s="110"/>
      <c r="D3089" s="110"/>
      <c r="E3089" s="79"/>
      <c r="F3089" s="79"/>
      <c r="G3089" s="79"/>
      <c r="I3089" s="113"/>
    </row>
    <row r="3090" spans="1:9" ht="12.75">
      <c r="A3090" s="16"/>
      <c r="B3090" s="110"/>
      <c r="C3090" s="110"/>
      <c r="D3090" s="110"/>
      <c r="E3090" s="79"/>
      <c r="F3090" s="79"/>
      <c r="G3090" s="79"/>
      <c r="I3090" s="113"/>
    </row>
    <row r="3091" spans="1:9" ht="12.75">
      <c r="A3091" s="16"/>
      <c r="B3091" s="110"/>
      <c r="C3091" s="110"/>
      <c r="D3091" s="110"/>
      <c r="E3091" s="79"/>
      <c r="F3091" s="79"/>
      <c r="G3091" s="79"/>
      <c r="I3091" s="113"/>
    </row>
    <row r="3092" spans="1:9" ht="12.75">
      <c r="A3092" s="16"/>
      <c r="B3092" s="110"/>
      <c r="C3092" s="110"/>
      <c r="D3092" s="110"/>
      <c r="E3092" s="79"/>
      <c r="F3092" s="79"/>
      <c r="G3092" s="79"/>
      <c r="I3092" s="113"/>
    </row>
    <row r="3093" spans="1:9" ht="12.75">
      <c r="A3093" s="16"/>
      <c r="B3093" s="110"/>
      <c r="C3093" s="110"/>
      <c r="D3093" s="110"/>
      <c r="E3093" s="79"/>
      <c r="F3093" s="79"/>
      <c r="G3093" s="79"/>
      <c r="I3093" s="113"/>
    </row>
    <row r="3094" spans="1:9" ht="12.75">
      <c r="A3094" s="16"/>
      <c r="B3094" s="110"/>
      <c r="C3094" s="110"/>
      <c r="D3094" s="110"/>
      <c r="E3094" s="79"/>
      <c r="F3094" s="79"/>
      <c r="G3094" s="79"/>
      <c r="I3094" s="113"/>
    </row>
    <row r="3095" spans="1:9" ht="12.75">
      <c r="A3095" s="16"/>
      <c r="B3095" s="110"/>
      <c r="C3095" s="110"/>
      <c r="D3095" s="110"/>
      <c r="E3095" s="79"/>
      <c r="F3095" s="79"/>
      <c r="G3095" s="79"/>
      <c r="I3095" s="113"/>
    </row>
    <row r="3096" spans="1:9" ht="12.75">
      <c r="A3096" s="16"/>
      <c r="B3096" s="110"/>
      <c r="C3096" s="110"/>
      <c r="D3096" s="110"/>
      <c r="E3096" s="79"/>
      <c r="F3096" s="79"/>
      <c r="G3096" s="79"/>
      <c r="I3096" s="113"/>
    </row>
    <row r="3097" spans="1:9" ht="12.75">
      <c r="A3097" s="16"/>
      <c r="B3097" s="110"/>
      <c r="C3097" s="110"/>
      <c r="D3097" s="110"/>
      <c r="E3097" s="79"/>
      <c r="F3097" s="79"/>
      <c r="G3097" s="79"/>
      <c r="I3097" s="113"/>
    </row>
    <row r="3098" spans="1:9" ht="12.75">
      <c r="A3098" s="16"/>
      <c r="B3098" s="110"/>
      <c r="C3098" s="110"/>
      <c r="D3098" s="110"/>
      <c r="E3098" s="79"/>
      <c r="F3098" s="79"/>
      <c r="G3098" s="79"/>
      <c r="I3098" s="113"/>
    </row>
    <row r="3099" spans="1:9" ht="12.75">
      <c r="A3099" s="16"/>
      <c r="B3099" s="110"/>
      <c r="C3099" s="110"/>
      <c r="D3099" s="110"/>
      <c r="E3099" s="79"/>
      <c r="F3099" s="79"/>
      <c r="G3099" s="79"/>
      <c r="I3099" s="113"/>
    </row>
    <row r="3100" spans="1:9" ht="12.75">
      <c r="A3100" s="16"/>
      <c r="B3100" s="110"/>
      <c r="C3100" s="110"/>
      <c r="D3100" s="110"/>
      <c r="E3100" s="79"/>
      <c r="F3100" s="79"/>
      <c r="G3100" s="79"/>
      <c r="I3100" s="113"/>
    </row>
    <row r="3101" spans="1:9" ht="12.75">
      <c r="A3101" s="16"/>
      <c r="B3101" s="110"/>
      <c r="C3101" s="110"/>
      <c r="D3101" s="110"/>
      <c r="E3101" s="79"/>
      <c r="F3101" s="79"/>
      <c r="G3101" s="79"/>
      <c r="I3101" s="113"/>
    </row>
    <row r="3102" spans="1:9" ht="12.75">
      <c r="A3102" s="16"/>
      <c r="B3102" s="110"/>
      <c r="C3102" s="110"/>
      <c r="D3102" s="110"/>
      <c r="E3102" s="79"/>
      <c r="F3102" s="79"/>
      <c r="G3102" s="79"/>
      <c r="I3102" s="113"/>
    </row>
    <row r="3103" spans="1:9" ht="12.75">
      <c r="A3103" s="16"/>
      <c r="B3103" s="110"/>
      <c r="C3103" s="110"/>
      <c r="D3103" s="110"/>
      <c r="E3103" s="79"/>
      <c r="F3103" s="79"/>
      <c r="G3103" s="79"/>
      <c r="I3103" s="113"/>
    </row>
    <row r="3104" spans="1:9" ht="12.75">
      <c r="A3104" s="16"/>
      <c r="B3104" s="110"/>
      <c r="C3104" s="110"/>
      <c r="D3104" s="110"/>
      <c r="E3104" s="79"/>
      <c r="F3104" s="79"/>
      <c r="G3104" s="79"/>
      <c r="I3104" s="113"/>
    </row>
    <row r="3105" spans="1:9" ht="12.75">
      <c r="A3105" s="16"/>
      <c r="B3105" s="110"/>
      <c r="C3105" s="110"/>
      <c r="D3105" s="110"/>
      <c r="E3105" s="79"/>
      <c r="F3105" s="79"/>
      <c r="G3105" s="79"/>
      <c r="I3105" s="113"/>
    </row>
    <row r="3106" spans="1:9" ht="12.75">
      <c r="A3106" s="16"/>
      <c r="B3106" s="110"/>
      <c r="C3106" s="110"/>
      <c r="D3106" s="110"/>
      <c r="E3106" s="79"/>
      <c r="F3106" s="79"/>
      <c r="G3106" s="79"/>
      <c r="I3106" s="113"/>
    </row>
    <row r="3107" spans="1:9" ht="12.75">
      <c r="A3107" s="16"/>
      <c r="B3107" s="110"/>
      <c r="C3107" s="110"/>
      <c r="D3107" s="110"/>
      <c r="E3107" s="79"/>
      <c r="F3107" s="79"/>
      <c r="G3107" s="79"/>
      <c r="I3107" s="113"/>
    </row>
    <row r="3108" spans="1:9" ht="12.75">
      <c r="A3108" s="16"/>
      <c r="B3108" s="110"/>
      <c r="C3108" s="110"/>
      <c r="D3108" s="110"/>
      <c r="E3108" s="79"/>
      <c r="F3108" s="79"/>
      <c r="G3108" s="79"/>
      <c r="I3108" s="113"/>
    </row>
    <row r="3109" spans="1:9" ht="12.75">
      <c r="A3109" s="16"/>
      <c r="B3109" s="110"/>
      <c r="C3109" s="110"/>
      <c r="D3109" s="110"/>
      <c r="E3109" s="79"/>
      <c r="F3109" s="79"/>
      <c r="G3109" s="79"/>
      <c r="I3109" s="113"/>
    </row>
    <row r="3110" spans="1:9" ht="12.75">
      <c r="A3110" s="16"/>
      <c r="B3110" s="110"/>
      <c r="C3110" s="110"/>
      <c r="D3110" s="110"/>
      <c r="E3110" s="79"/>
      <c r="F3110" s="79"/>
      <c r="G3110" s="79"/>
      <c r="I3110" s="113"/>
    </row>
    <row r="3111" spans="1:9" ht="12.75">
      <c r="A3111" s="16"/>
      <c r="B3111" s="110"/>
      <c r="C3111" s="110"/>
      <c r="D3111" s="110"/>
      <c r="E3111" s="79"/>
      <c r="F3111" s="79"/>
      <c r="G3111" s="79"/>
      <c r="I3111" s="113"/>
    </row>
    <row r="3112" spans="1:9" ht="12.75">
      <c r="A3112" s="16"/>
      <c r="B3112" s="110"/>
      <c r="C3112" s="110"/>
      <c r="D3112" s="110"/>
      <c r="E3112" s="79"/>
      <c r="F3112" s="79"/>
      <c r="G3112" s="79"/>
      <c r="I3112" s="113"/>
    </row>
    <row r="3113" spans="1:9" ht="12.75">
      <c r="A3113" s="16"/>
      <c r="B3113" s="110"/>
      <c r="C3113" s="110"/>
      <c r="D3113" s="110"/>
      <c r="E3113" s="79"/>
      <c r="F3113" s="79"/>
      <c r="G3113" s="79"/>
      <c r="I3113" s="113"/>
    </row>
    <row r="3114" spans="1:9" ht="12.75">
      <c r="A3114" s="16"/>
      <c r="B3114" s="110"/>
      <c r="C3114" s="110"/>
      <c r="D3114" s="110"/>
      <c r="E3114" s="79"/>
      <c r="F3114" s="79"/>
      <c r="G3114" s="79"/>
      <c r="I3114" s="113"/>
    </row>
    <row r="3115" spans="1:9" ht="12.75">
      <c r="A3115" s="16"/>
      <c r="B3115" s="110"/>
      <c r="C3115" s="110"/>
      <c r="D3115" s="110"/>
      <c r="E3115" s="79"/>
      <c r="F3115" s="79"/>
      <c r="G3115" s="79"/>
      <c r="I3115" s="113"/>
    </row>
    <row r="3116" spans="1:9" ht="12.75">
      <c r="A3116" s="16"/>
      <c r="B3116" s="110"/>
      <c r="C3116" s="110"/>
      <c r="D3116" s="110"/>
      <c r="E3116" s="79"/>
      <c r="F3116" s="79"/>
      <c r="G3116" s="79"/>
      <c r="I3116" s="113"/>
    </row>
    <row r="3117" spans="1:9" ht="12.75">
      <c r="A3117" s="16"/>
      <c r="B3117" s="110"/>
      <c r="C3117" s="110"/>
      <c r="D3117" s="110"/>
      <c r="E3117" s="79"/>
      <c r="F3117" s="79"/>
      <c r="G3117" s="79"/>
      <c r="I3117" s="113"/>
    </row>
    <row r="3118" spans="1:9" ht="12.75">
      <c r="A3118" s="16"/>
      <c r="B3118" s="110"/>
      <c r="C3118" s="110"/>
      <c r="D3118" s="110"/>
      <c r="E3118" s="79"/>
      <c r="F3118" s="79"/>
      <c r="G3118" s="79"/>
      <c r="I3118" s="113"/>
    </row>
    <row r="3119" spans="1:9" ht="12.75">
      <c r="A3119" s="16"/>
      <c r="B3119" s="110"/>
      <c r="C3119" s="110"/>
      <c r="D3119" s="110"/>
      <c r="E3119" s="79"/>
      <c r="F3119" s="79"/>
      <c r="G3119" s="79"/>
      <c r="I3119" s="113"/>
    </row>
    <row r="3120" spans="1:9" ht="12.75">
      <c r="A3120" s="16"/>
      <c r="B3120" s="110"/>
      <c r="C3120" s="110"/>
      <c r="D3120" s="110"/>
      <c r="E3120" s="79"/>
      <c r="F3120" s="79"/>
      <c r="G3120" s="79"/>
      <c r="I3120" s="113"/>
    </row>
    <row r="3121" spans="1:9" ht="12.75">
      <c r="A3121" s="16"/>
      <c r="B3121" s="110"/>
      <c r="C3121" s="110"/>
      <c r="D3121" s="110"/>
      <c r="E3121" s="79"/>
      <c r="F3121" s="79"/>
      <c r="G3121" s="79"/>
      <c r="I3121" s="113"/>
    </row>
    <row r="3122" spans="1:9" ht="12.75">
      <c r="A3122" s="16"/>
      <c r="B3122" s="110"/>
      <c r="C3122" s="110"/>
      <c r="D3122" s="110"/>
      <c r="E3122" s="79"/>
      <c r="F3122" s="79"/>
      <c r="G3122" s="79"/>
      <c r="I3122" s="113"/>
    </row>
    <row r="3123" spans="1:9" ht="12.75">
      <c r="A3123" s="16"/>
      <c r="B3123" s="110"/>
      <c r="C3123" s="110"/>
      <c r="D3123" s="110"/>
      <c r="E3123" s="79"/>
      <c r="F3123" s="79"/>
      <c r="G3123" s="79"/>
      <c r="I3123" s="113"/>
    </row>
    <row r="3124" spans="1:9" ht="12.75">
      <c r="A3124" s="16"/>
      <c r="B3124" s="110"/>
      <c r="C3124" s="110"/>
      <c r="D3124" s="110"/>
      <c r="E3124" s="79"/>
      <c r="F3124" s="79"/>
      <c r="G3124" s="79"/>
      <c r="I3124" s="113"/>
    </row>
    <row r="3125" spans="1:9" ht="12.75">
      <c r="A3125" s="16"/>
      <c r="B3125" s="110"/>
      <c r="C3125" s="110"/>
      <c r="D3125" s="110"/>
      <c r="E3125" s="79"/>
      <c r="F3125" s="79"/>
      <c r="G3125" s="79"/>
      <c r="I3125" s="113"/>
    </row>
    <row r="3126" spans="1:9" ht="12.75">
      <c r="A3126" s="16"/>
      <c r="B3126" s="110"/>
      <c r="C3126" s="110"/>
      <c r="D3126" s="110"/>
      <c r="E3126" s="79"/>
      <c r="F3126" s="79"/>
      <c r="G3126" s="79"/>
      <c r="I3126" s="113"/>
    </row>
    <row r="3127" spans="1:9" ht="12.75">
      <c r="A3127" s="16"/>
      <c r="B3127" s="110"/>
      <c r="C3127" s="110"/>
      <c r="D3127" s="110"/>
      <c r="E3127" s="79"/>
      <c r="F3127" s="79"/>
      <c r="G3127" s="79"/>
      <c r="I3127" s="113"/>
    </row>
    <row r="3128" spans="1:9" ht="12.75">
      <c r="A3128" s="16"/>
      <c r="B3128" s="110"/>
      <c r="C3128" s="110"/>
      <c r="D3128" s="110"/>
      <c r="E3128" s="79"/>
      <c r="F3128" s="79"/>
      <c r="G3128" s="79"/>
      <c r="I3128" s="113"/>
    </row>
    <row r="3129" spans="1:9" ht="12.75">
      <c r="A3129" s="16"/>
      <c r="B3129" s="110"/>
      <c r="C3129" s="110"/>
      <c r="D3129" s="110"/>
      <c r="E3129" s="79"/>
      <c r="F3129" s="79"/>
      <c r="G3129" s="79"/>
      <c r="I3129" s="113"/>
    </row>
    <row r="3130" spans="1:9" ht="12.75">
      <c r="A3130" s="16"/>
      <c r="B3130" s="110"/>
      <c r="C3130" s="110"/>
      <c r="D3130" s="110"/>
      <c r="E3130" s="79"/>
      <c r="F3130" s="79"/>
      <c r="G3130" s="79"/>
      <c r="I3130" s="113"/>
    </row>
    <row r="3131" spans="1:9" ht="12.75">
      <c r="A3131" s="16"/>
      <c r="B3131" s="110"/>
      <c r="C3131" s="110"/>
      <c r="D3131" s="110"/>
      <c r="E3131" s="79"/>
      <c r="F3131" s="79"/>
      <c r="G3131" s="79"/>
      <c r="I3131" s="113"/>
    </row>
    <row r="3132" spans="1:9" ht="12.75">
      <c r="A3132" s="16"/>
      <c r="B3132" s="110"/>
      <c r="C3132" s="110"/>
      <c r="D3132" s="110"/>
      <c r="E3132" s="79"/>
      <c r="F3132" s="79"/>
      <c r="G3132" s="79"/>
      <c r="I3132" s="113"/>
    </row>
    <row r="3133" spans="1:9" ht="12.75">
      <c r="A3133" s="16"/>
      <c r="B3133" s="110"/>
      <c r="C3133" s="110"/>
      <c r="D3133" s="110"/>
      <c r="E3133" s="79"/>
      <c r="F3133" s="79"/>
      <c r="G3133" s="79"/>
      <c r="I3133" s="113"/>
    </row>
    <row r="3134" spans="1:9" ht="12.75">
      <c r="A3134" s="16"/>
      <c r="B3134" s="110"/>
      <c r="C3134" s="110"/>
      <c r="D3134" s="110"/>
      <c r="E3134" s="79"/>
      <c r="F3134" s="79"/>
      <c r="G3134" s="79"/>
      <c r="I3134" s="113"/>
    </row>
    <row r="3135" spans="1:9" ht="12.75">
      <c r="A3135" s="16"/>
      <c r="B3135" s="110"/>
      <c r="C3135" s="110"/>
      <c r="D3135" s="110"/>
      <c r="E3135" s="79"/>
      <c r="F3135" s="79"/>
      <c r="G3135" s="79"/>
      <c r="I3135" s="113"/>
    </row>
    <row r="3136" spans="1:9" ht="12.75">
      <c r="A3136" s="16"/>
      <c r="B3136" s="110"/>
      <c r="C3136" s="110"/>
      <c r="D3136" s="110"/>
      <c r="E3136" s="79"/>
      <c r="F3136" s="79"/>
      <c r="G3136" s="79"/>
      <c r="I3136" s="113"/>
    </row>
    <row r="3137" spans="1:9" ht="12.75">
      <c r="A3137" s="16"/>
      <c r="B3137" s="110"/>
      <c r="C3137" s="110"/>
      <c r="D3137" s="110"/>
      <c r="E3137" s="79"/>
      <c r="F3137" s="79"/>
      <c r="G3137" s="79"/>
      <c r="I3137" s="113"/>
    </row>
    <row r="3138" spans="1:9" ht="12.75">
      <c r="A3138" s="16"/>
      <c r="B3138" s="110"/>
      <c r="C3138" s="110"/>
      <c r="D3138" s="110"/>
      <c r="E3138" s="79"/>
      <c r="F3138" s="79"/>
      <c r="G3138" s="79"/>
      <c r="I3138" s="113"/>
    </row>
    <row r="3139" spans="1:9" ht="12.75">
      <c r="A3139" s="16"/>
      <c r="B3139" s="110"/>
      <c r="C3139" s="110"/>
      <c r="D3139" s="110"/>
      <c r="E3139" s="79"/>
      <c r="F3139" s="79"/>
      <c r="G3139" s="79"/>
      <c r="I3139" s="113"/>
    </row>
    <row r="3140" spans="1:9" ht="12.75">
      <c r="A3140" s="16"/>
      <c r="B3140" s="110"/>
      <c r="C3140" s="110"/>
      <c r="D3140" s="110"/>
      <c r="E3140" s="79"/>
      <c r="F3140" s="79"/>
      <c r="G3140" s="79"/>
      <c r="I3140" s="113"/>
    </row>
    <row r="3141" spans="1:9" ht="12.75">
      <c r="A3141" s="16"/>
      <c r="B3141" s="110"/>
      <c r="C3141" s="110"/>
      <c r="D3141" s="110"/>
      <c r="E3141" s="79"/>
      <c r="F3141" s="79"/>
      <c r="G3141" s="79"/>
      <c r="I3141" s="113"/>
    </row>
    <row r="3142" spans="1:9" ht="12.75">
      <c r="A3142" s="16"/>
      <c r="B3142" s="110"/>
      <c r="C3142" s="110"/>
      <c r="D3142" s="110"/>
      <c r="E3142" s="79"/>
      <c r="F3142" s="79"/>
      <c r="G3142" s="79"/>
      <c r="I3142" s="113"/>
    </row>
    <row r="3143" spans="1:9" ht="12.75">
      <c r="A3143" s="16"/>
      <c r="B3143" s="110"/>
      <c r="C3143" s="110"/>
      <c r="D3143" s="110"/>
      <c r="E3143" s="79"/>
      <c r="F3143" s="79"/>
      <c r="G3143" s="79"/>
      <c r="I3143" s="113"/>
    </row>
    <row r="3144" spans="1:9" ht="12.75">
      <c r="A3144" s="16"/>
      <c r="B3144" s="110"/>
      <c r="C3144" s="110"/>
      <c r="D3144" s="110"/>
      <c r="E3144" s="79"/>
      <c r="F3144" s="79"/>
      <c r="G3144" s="79"/>
      <c r="I3144" s="113"/>
    </row>
    <row r="3145" spans="1:9" ht="12.75">
      <c r="A3145" s="16"/>
      <c r="B3145" s="110"/>
      <c r="C3145" s="110"/>
      <c r="D3145" s="110"/>
      <c r="E3145" s="79"/>
      <c r="F3145" s="79"/>
      <c r="G3145" s="79"/>
      <c r="I3145" s="113"/>
    </row>
    <row r="3146" spans="1:9" ht="12.75">
      <c r="A3146" s="16"/>
      <c r="B3146" s="110"/>
      <c r="C3146" s="110"/>
      <c r="D3146" s="110"/>
      <c r="E3146" s="79"/>
      <c r="F3146" s="79"/>
      <c r="G3146" s="79"/>
      <c r="I3146" s="113"/>
    </row>
    <row r="3147" spans="1:9" ht="12.75">
      <c r="A3147" s="16"/>
      <c r="B3147" s="110"/>
      <c r="C3147" s="110"/>
      <c r="D3147" s="110"/>
      <c r="E3147" s="79"/>
      <c r="F3147" s="79"/>
      <c r="G3147" s="79"/>
      <c r="I3147" s="113"/>
    </row>
    <row r="3148" spans="1:9" ht="12.75">
      <c r="A3148" s="16"/>
      <c r="B3148" s="110"/>
      <c r="C3148" s="110"/>
      <c r="D3148" s="110"/>
      <c r="E3148" s="79"/>
      <c r="F3148" s="79"/>
      <c r="G3148" s="79"/>
      <c r="I3148" s="113"/>
    </row>
    <row r="3149" spans="1:9" ht="12.75">
      <c r="A3149" s="16"/>
      <c r="B3149" s="110"/>
      <c r="C3149" s="110"/>
      <c r="D3149" s="110"/>
      <c r="E3149" s="79"/>
      <c r="F3149" s="79"/>
      <c r="G3149" s="79"/>
      <c r="I3149" s="113"/>
    </row>
    <row r="3150" spans="1:9" ht="12.75">
      <c r="A3150" s="16"/>
      <c r="B3150" s="110"/>
      <c r="C3150" s="110"/>
      <c r="D3150" s="110"/>
      <c r="E3150" s="79"/>
      <c r="F3150" s="79"/>
      <c r="G3150" s="79"/>
      <c r="I3150" s="113"/>
    </row>
    <row r="3151" spans="1:9" ht="12.75">
      <c r="A3151" s="16"/>
      <c r="B3151" s="110"/>
      <c r="C3151" s="110"/>
      <c r="D3151" s="110"/>
      <c r="E3151" s="79"/>
      <c r="F3151" s="79"/>
      <c r="G3151" s="79"/>
      <c r="I3151" s="113"/>
    </row>
    <row r="3152" spans="1:9" ht="12.75">
      <c r="A3152" s="16"/>
      <c r="B3152" s="110"/>
      <c r="C3152" s="110"/>
      <c r="D3152" s="110"/>
      <c r="E3152" s="79"/>
      <c r="F3152" s="79"/>
      <c r="G3152" s="79"/>
      <c r="I3152" s="113"/>
    </row>
    <row r="3153" spans="1:9" ht="12.75">
      <c r="A3153" s="16"/>
      <c r="B3153" s="110"/>
      <c r="C3153" s="110"/>
      <c r="D3153" s="110"/>
      <c r="E3153" s="79"/>
      <c r="F3153" s="79"/>
      <c r="G3153" s="79"/>
      <c r="I3153" s="113"/>
    </row>
    <row r="3154" spans="1:9" ht="12.75">
      <c r="A3154" s="16"/>
      <c r="B3154" s="110"/>
      <c r="C3154" s="110"/>
      <c r="D3154" s="110"/>
      <c r="E3154" s="79"/>
      <c r="F3154" s="79"/>
      <c r="G3154" s="79"/>
      <c r="I3154" s="113"/>
    </row>
    <row r="3155" spans="1:9" ht="12.75">
      <c r="A3155" s="16"/>
      <c r="B3155" s="110"/>
      <c r="C3155" s="110"/>
      <c r="D3155" s="110"/>
      <c r="E3155" s="79"/>
      <c r="F3155" s="79"/>
      <c r="G3155" s="79"/>
      <c r="I3155" s="113"/>
    </row>
    <row r="3156" spans="1:9" ht="12.75">
      <c r="A3156" s="16"/>
      <c r="B3156" s="110"/>
      <c r="C3156" s="110"/>
      <c r="D3156" s="110"/>
      <c r="E3156" s="79"/>
      <c r="F3156" s="79"/>
      <c r="G3156" s="79"/>
      <c r="I3156" s="113"/>
    </row>
    <row r="3157" spans="1:9" ht="12.75">
      <c r="A3157" s="16"/>
      <c r="B3157" s="110"/>
      <c r="C3157" s="110"/>
      <c r="D3157" s="110"/>
      <c r="E3157" s="79"/>
      <c r="F3157" s="79"/>
      <c r="G3157" s="79"/>
      <c r="I3157" s="113"/>
    </row>
    <row r="3158" spans="1:9" ht="12.75">
      <c r="A3158" s="16"/>
      <c r="B3158" s="110"/>
      <c r="C3158" s="110"/>
      <c r="D3158" s="110"/>
      <c r="E3158" s="79"/>
      <c r="F3158" s="79"/>
      <c r="G3158" s="79"/>
      <c r="I3158" s="113"/>
    </row>
    <row r="3159" spans="1:9" ht="12.75">
      <c r="A3159" s="16"/>
      <c r="B3159" s="110"/>
      <c r="C3159" s="110"/>
      <c r="D3159" s="110"/>
      <c r="E3159" s="79"/>
      <c r="F3159" s="79"/>
      <c r="G3159" s="79"/>
      <c r="I3159" s="113"/>
    </row>
    <row r="3160" spans="1:9" ht="12.75">
      <c r="A3160" s="16"/>
      <c r="B3160" s="110"/>
      <c r="C3160" s="110"/>
      <c r="D3160" s="110"/>
      <c r="E3160" s="79"/>
      <c r="F3160" s="79"/>
      <c r="G3160" s="79"/>
      <c r="I3160" s="113"/>
    </row>
    <row r="3161" spans="1:9" ht="12.75">
      <c r="A3161" s="16"/>
      <c r="B3161" s="110"/>
      <c r="C3161" s="110"/>
      <c r="D3161" s="110"/>
      <c r="E3161" s="79"/>
      <c r="F3161" s="79"/>
      <c r="G3161" s="79"/>
      <c r="I3161" s="113"/>
    </row>
    <row r="3162" spans="1:9" ht="12.75">
      <c r="A3162" s="16"/>
      <c r="B3162" s="110"/>
      <c r="C3162" s="110"/>
      <c r="D3162" s="110"/>
      <c r="E3162" s="79"/>
      <c r="F3162" s="79"/>
      <c r="G3162" s="79"/>
      <c r="I3162" s="113"/>
    </row>
    <row r="3163" spans="1:9" ht="12.75">
      <c r="A3163" s="16"/>
      <c r="B3163" s="110"/>
      <c r="C3163" s="110"/>
      <c r="D3163" s="110"/>
      <c r="E3163" s="79"/>
      <c r="F3163" s="79"/>
      <c r="G3163" s="79"/>
      <c r="I3163" s="113"/>
    </row>
    <row r="3164" spans="1:9" ht="12.75">
      <c r="A3164" s="16"/>
      <c r="B3164" s="110"/>
      <c r="C3164" s="110"/>
      <c r="D3164" s="110"/>
      <c r="E3164" s="79"/>
      <c r="F3164" s="79"/>
      <c r="G3164" s="79"/>
      <c r="I3164" s="113"/>
    </row>
    <row r="3165" spans="1:9" ht="12.75">
      <c r="A3165" s="16"/>
      <c r="B3165" s="110"/>
      <c r="C3165" s="110"/>
      <c r="D3165" s="110"/>
      <c r="E3165" s="79"/>
      <c r="F3165" s="79"/>
      <c r="G3165" s="79"/>
      <c r="I3165" s="113"/>
    </row>
    <row r="3166" spans="1:9" ht="12.75">
      <c r="A3166" s="16"/>
      <c r="B3166" s="110"/>
      <c r="C3166" s="110"/>
      <c r="D3166" s="110"/>
      <c r="E3166" s="79"/>
      <c r="F3166" s="79"/>
      <c r="G3166" s="79"/>
      <c r="I3166" s="113"/>
    </row>
    <row r="3167" spans="1:9" ht="12.75">
      <c r="A3167" s="16"/>
      <c r="B3167" s="110"/>
      <c r="C3167" s="110"/>
      <c r="D3167" s="110"/>
      <c r="E3167" s="79"/>
      <c r="F3167" s="79"/>
      <c r="G3167" s="79"/>
      <c r="I3167" s="113"/>
    </row>
    <row r="3168" spans="1:9" ht="12.75">
      <c r="A3168" s="16"/>
      <c r="B3168" s="110"/>
      <c r="C3168" s="110"/>
      <c r="D3168" s="110"/>
      <c r="E3168" s="79"/>
      <c r="F3168" s="79"/>
      <c r="G3168" s="79"/>
      <c r="I3168" s="113"/>
    </row>
    <row r="3169" spans="1:9" ht="12.75">
      <c r="A3169" s="16"/>
      <c r="B3169" s="110"/>
      <c r="C3169" s="110"/>
      <c r="D3169" s="110"/>
      <c r="E3169" s="79"/>
      <c r="F3169" s="79"/>
      <c r="G3169" s="79"/>
      <c r="I3169" s="113"/>
    </row>
    <row r="3170" spans="1:9" ht="12.75">
      <c r="A3170" s="16"/>
      <c r="B3170" s="110"/>
      <c r="C3170" s="110"/>
      <c r="D3170" s="110"/>
      <c r="E3170" s="79"/>
      <c r="F3170" s="79"/>
      <c r="G3170" s="79"/>
      <c r="I3170" s="113"/>
    </row>
    <row r="3171" spans="1:9" ht="12.75">
      <c r="A3171" s="16"/>
      <c r="B3171" s="110"/>
      <c r="C3171" s="110"/>
      <c r="D3171" s="110"/>
      <c r="E3171" s="79"/>
      <c r="F3171" s="79"/>
      <c r="G3171" s="79"/>
      <c r="I3171" s="113"/>
    </row>
    <row r="3172" spans="1:9" ht="12.75">
      <c r="A3172" s="16"/>
      <c r="B3172" s="110"/>
      <c r="C3172" s="110"/>
      <c r="D3172" s="110"/>
      <c r="E3172" s="79"/>
      <c r="F3172" s="79"/>
      <c r="G3172" s="79"/>
      <c r="I3172" s="113"/>
    </row>
    <row r="3173" spans="1:9" ht="12.75">
      <c r="A3173" s="16"/>
      <c r="B3173" s="110"/>
      <c r="C3173" s="110"/>
      <c r="D3173" s="110"/>
      <c r="E3173" s="79"/>
      <c r="F3173" s="79"/>
      <c r="G3173" s="79"/>
      <c r="I3173" s="113"/>
    </row>
    <row r="3174" spans="1:9" ht="12.75">
      <c r="A3174" s="16"/>
      <c r="B3174" s="110"/>
      <c r="C3174" s="110"/>
      <c r="D3174" s="110"/>
      <c r="E3174" s="79"/>
      <c r="F3174" s="79"/>
      <c r="G3174" s="79"/>
      <c r="I3174" s="113"/>
    </row>
    <row r="3175" spans="1:9" ht="12.75">
      <c r="A3175" s="16"/>
      <c r="B3175" s="110"/>
      <c r="C3175" s="110"/>
      <c r="D3175" s="110"/>
      <c r="E3175" s="79"/>
      <c r="F3175" s="79"/>
      <c r="G3175" s="79"/>
      <c r="I3175" s="113"/>
    </row>
    <row r="3176" spans="1:9" ht="12.75">
      <c r="A3176" s="16"/>
      <c r="B3176" s="110"/>
      <c r="C3176" s="110"/>
      <c r="D3176" s="110"/>
      <c r="E3176" s="79"/>
      <c r="F3176" s="79"/>
      <c r="G3176" s="79"/>
      <c r="I3176" s="113"/>
    </row>
    <row r="3177" spans="1:9" ht="12.75">
      <c r="A3177" s="16"/>
      <c r="B3177" s="110"/>
      <c r="C3177" s="110"/>
      <c r="D3177" s="110"/>
      <c r="E3177" s="79"/>
      <c r="F3177" s="79"/>
      <c r="G3177" s="79"/>
      <c r="I3177" s="113"/>
    </row>
    <row r="3178" spans="1:9" ht="12.75">
      <c r="A3178" s="16"/>
      <c r="B3178" s="110"/>
      <c r="C3178" s="110"/>
      <c r="D3178" s="110"/>
      <c r="E3178" s="79"/>
      <c r="F3178" s="79"/>
      <c r="G3178" s="79"/>
      <c r="I3178" s="113"/>
    </row>
    <row r="3179" spans="1:9" ht="12.75">
      <c r="A3179" s="16"/>
      <c r="B3179" s="110"/>
      <c r="C3179" s="110"/>
      <c r="D3179" s="110"/>
      <c r="E3179" s="79"/>
      <c r="F3179" s="79"/>
      <c r="G3179" s="79"/>
      <c r="I3179" s="113"/>
    </row>
    <row r="3180" spans="1:9" ht="12.75">
      <c r="A3180" s="16"/>
      <c r="B3180" s="110"/>
      <c r="C3180" s="110"/>
      <c r="D3180" s="110"/>
      <c r="E3180" s="79"/>
      <c r="F3180" s="79"/>
      <c r="G3180" s="79"/>
      <c r="I3180" s="113"/>
    </row>
    <row r="3181" spans="1:9" ht="12.75">
      <c r="A3181" s="16"/>
      <c r="B3181" s="110"/>
      <c r="C3181" s="110"/>
      <c r="D3181" s="110"/>
      <c r="E3181" s="79"/>
      <c r="F3181" s="79"/>
      <c r="G3181" s="79"/>
      <c r="I3181" s="113"/>
    </row>
    <row r="3182" spans="1:9" ht="12.75">
      <c r="A3182" s="16"/>
      <c r="B3182" s="110"/>
      <c r="C3182" s="110"/>
      <c r="D3182" s="110"/>
      <c r="E3182" s="79"/>
      <c r="F3182" s="79"/>
      <c r="G3182" s="79"/>
      <c r="I3182" s="113"/>
    </row>
    <row r="3183" spans="1:9" ht="12.75">
      <c r="A3183" s="16"/>
      <c r="B3183" s="110"/>
      <c r="C3183" s="110"/>
      <c r="D3183" s="110"/>
      <c r="E3183" s="79"/>
      <c r="F3183" s="79"/>
      <c r="G3183" s="79"/>
      <c r="I3183" s="113"/>
    </row>
    <row r="3184" spans="1:9" ht="12.75">
      <c r="A3184" s="16"/>
      <c r="B3184" s="110"/>
      <c r="C3184" s="110"/>
      <c r="D3184" s="110"/>
      <c r="E3184" s="79"/>
      <c r="F3184" s="79"/>
      <c r="G3184" s="79"/>
      <c r="I3184" s="113"/>
    </row>
    <row r="3185" spans="1:9" ht="12.75">
      <c r="A3185" s="16"/>
      <c r="B3185" s="110"/>
      <c r="C3185" s="110"/>
      <c r="D3185" s="110"/>
      <c r="E3185" s="79"/>
      <c r="F3185" s="79"/>
      <c r="G3185" s="79"/>
      <c r="I3185" s="113"/>
    </row>
    <row r="3186" spans="1:9" ht="12.75">
      <c r="A3186" s="16"/>
      <c r="B3186" s="110"/>
      <c r="C3186" s="110"/>
      <c r="D3186" s="110"/>
      <c r="E3186" s="79"/>
      <c r="F3186" s="79"/>
      <c r="G3186" s="79"/>
      <c r="I3186" s="113"/>
    </row>
    <row r="3187" spans="1:9" ht="12.75">
      <c r="A3187" s="16"/>
      <c r="B3187" s="110"/>
      <c r="C3187" s="110"/>
      <c r="D3187" s="110"/>
      <c r="E3187" s="79"/>
      <c r="F3187" s="79"/>
      <c r="G3187" s="79"/>
      <c r="I3187" s="113"/>
    </row>
    <row r="3188" spans="1:9" ht="12.75">
      <c r="A3188" s="16"/>
      <c r="B3188" s="110"/>
      <c r="C3188" s="110"/>
      <c r="D3188" s="110"/>
      <c r="E3188" s="79"/>
      <c r="F3188" s="79"/>
      <c r="G3188" s="79"/>
      <c r="I3188" s="113"/>
    </row>
    <row r="3189" spans="1:9" ht="12.75">
      <c r="A3189" s="16"/>
      <c r="B3189" s="110"/>
      <c r="C3189" s="110"/>
      <c r="D3189" s="110"/>
      <c r="E3189" s="79"/>
      <c r="F3189" s="79"/>
      <c r="G3189" s="79"/>
      <c r="I3189" s="113"/>
    </row>
    <row r="3190" spans="1:9" ht="12.75">
      <c r="A3190" s="16"/>
      <c r="B3190" s="110"/>
      <c r="C3190" s="110"/>
      <c r="D3190" s="110"/>
      <c r="E3190" s="79"/>
      <c r="F3190" s="79"/>
      <c r="G3190" s="79"/>
      <c r="I3190" s="113"/>
    </row>
    <row r="3191" spans="1:9" ht="12.75">
      <c r="A3191" s="16"/>
      <c r="B3191" s="110"/>
      <c r="C3191" s="110"/>
      <c r="D3191" s="110"/>
      <c r="E3191" s="79"/>
      <c r="F3191" s="79"/>
      <c r="G3191" s="79"/>
      <c r="I3191" s="113"/>
    </row>
    <row r="3192" spans="1:9" ht="12.75">
      <c r="A3192" s="16"/>
      <c r="B3192" s="110"/>
      <c r="C3192" s="110"/>
      <c r="D3192" s="110"/>
      <c r="E3192" s="79"/>
      <c r="F3192" s="79"/>
      <c r="G3192" s="79"/>
      <c r="I3192" s="113"/>
    </row>
    <row r="3193" spans="1:9" ht="12.75">
      <c r="A3193" s="16"/>
      <c r="B3193" s="110"/>
      <c r="C3193" s="110"/>
      <c r="D3193" s="110"/>
      <c r="E3193" s="79"/>
      <c r="F3193" s="79"/>
      <c r="G3193" s="79"/>
      <c r="I3193" s="113"/>
    </row>
    <row r="3194" spans="1:9" ht="12.75">
      <c r="A3194" s="16"/>
      <c r="B3194" s="110"/>
      <c r="C3194" s="110"/>
      <c r="D3194" s="110"/>
      <c r="E3194" s="79"/>
      <c r="F3194" s="79"/>
      <c r="G3194" s="79"/>
      <c r="I3194" s="113"/>
    </row>
    <row r="3195" spans="1:9" ht="12.75">
      <c r="A3195" s="16"/>
      <c r="B3195" s="110"/>
      <c r="C3195" s="110"/>
      <c r="D3195" s="110"/>
      <c r="E3195" s="79"/>
      <c r="F3195" s="79"/>
      <c r="G3195" s="79"/>
      <c r="I3195" s="113"/>
    </row>
    <row r="3196" spans="1:9" ht="12.75">
      <c r="A3196" s="16"/>
      <c r="B3196" s="110"/>
      <c r="C3196" s="110"/>
      <c r="D3196" s="110"/>
      <c r="E3196" s="79"/>
      <c r="F3196" s="79"/>
      <c r="G3196" s="79"/>
      <c r="I3196" s="113"/>
    </row>
    <row r="3197" spans="1:9" ht="12.75">
      <c r="A3197" s="16"/>
      <c r="B3197" s="110"/>
      <c r="C3197" s="110"/>
      <c r="D3197" s="110"/>
      <c r="E3197" s="79"/>
      <c r="F3197" s="79"/>
      <c r="G3197" s="79"/>
      <c r="I3197" s="113"/>
    </row>
    <row r="3198" spans="1:9" ht="12.75">
      <c r="A3198" s="16"/>
      <c r="B3198" s="110"/>
      <c r="C3198" s="110"/>
      <c r="D3198" s="110"/>
      <c r="E3198" s="79"/>
      <c r="F3198" s="79"/>
      <c r="G3198" s="79"/>
      <c r="I3198" s="113"/>
    </row>
    <row r="3199" spans="1:9" ht="12.75">
      <c r="A3199" s="16"/>
      <c r="B3199" s="110"/>
      <c r="C3199" s="110"/>
      <c r="D3199" s="110"/>
      <c r="E3199" s="79"/>
      <c r="F3199" s="79"/>
      <c r="G3199" s="79"/>
      <c r="I3199" s="113"/>
    </row>
    <row r="3200" spans="1:9" ht="12.75">
      <c r="A3200" s="16"/>
      <c r="B3200" s="110"/>
      <c r="C3200" s="110"/>
      <c r="D3200" s="110"/>
      <c r="E3200" s="79"/>
      <c r="F3200" s="79"/>
      <c r="G3200" s="79"/>
      <c r="I3200" s="113"/>
    </row>
    <row r="3201" spans="1:9" ht="12.75">
      <c r="A3201" s="16"/>
      <c r="B3201" s="110"/>
      <c r="C3201" s="110"/>
      <c r="D3201" s="110"/>
      <c r="E3201" s="79"/>
      <c r="F3201" s="79"/>
      <c r="G3201" s="79"/>
      <c r="I3201" s="113"/>
    </row>
    <row r="3202" spans="1:9" ht="12.75">
      <c r="A3202" s="16"/>
      <c r="B3202" s="110"/>
      <c r="C3202" s="110"/>
      <c r="D3202" s="110"/>
      <c r="E3202" s="79"/>
      <c r="F3202" s="79"/>
      <c r="G3202" s="79"/>
      <c r="I3202" s="113"/>
    </row>
    <row r="3203" spans="1:9" ht="12.75">
      <c r="A3203" s="16"/>
      <c r="B3203" s="110"/>
      <c r="C3203" s="110"/>
      <c r="D3203" s="110"/>
      <c r="E3203" s="79"/>
      <c r="F3203" s="79"/>
      <c r="G3203" s="79"/>
      <c r="I3203" s="113"/>
    </row>
    <row r="3204" spans="1:9" ht="12.75">
      <c r="A3204" s="16"/>
      <c r="B3204" s="110"/>
      <c r="C3204" s="110"/>
      <c r="D3204" s="110"/>
      <c r="E3204" s="79"/>
      <c r="F3204" s="79"/>
      <c r="G3204" s="79"/>
      <c r="I3204" s="113"/>
    </row>
    <row r="3205" spans="1:9" ht="12.75">
      <c r="A3205" s="16"/>
      <c r="B3205" s="110"/>
      <c r="C3205" s="110"/>
      <c r="D3205" s="110"/>
      <c r="E3205" s="79"/>
      <c r="F3205" s="79"/>
      <c r="G3205" s="79"/>
      <c r="I3205" s="113"/>
    </row>
    <row r="3206" spans="1:9" ht="12.75">
      <c r="A3206" s="16"/>
      <c r="B3206" s="110"/>
      <c r="C3206" s="110"/>
      <c r="D3206" s="110"/>
      <c r="E3206" s="79"/>
      <c r="F3206" s="79"/>
      <c r="G3206" s="79"/>
      <c r="I3206" s="113"/>
    </row>
    <row r="3207" spans="1:9" ht="12.75">
      <c r="A3207" s="16"/>
      <c r="B3207" s="110"/>
      <c r="C3207" s="110"/>
      <c r="D3207" s="110"/>
      <c r="E3207" s="79"/>
      <c r="F3207" s="79"/>
      <c r="G3207" s="79"/>
      <c r="I3207" s="113"/>
    </row>
    <row r="3208" spans="1:9" ht="12.75">
      <c r="A3208" s="16"/>
      <c r="B3208" s="110"/>
      <c r="C3208" s="110"/>
      <c r="D3208" s="110"/>
      <c r="E3208" s="79"/>
      <c r="F3208" s="79"/>
      <c r="G3208" s="79"/>
      <c r="I3208" s="113"/>
    </row>
    <row r="3209" spans="1:9" ht="12.75">
      <c r="A3209" s="16"/>
      <c r="B3209" s="110"/>
      <c r="C3209" s="110"/>
      <c r="D3209" s="110"/>
      <c r="E3209" s="79"/>
      <c r="F3209" s="79"/>
      <c r="G3209" s="79"/>
      <c r="I3209" s="113"/>
    </row>
    <row r="3210" spans="1:9" ht="12.75">
      <c r="A3210" s="16"/>
      <c r="B3210" s="110"/>
      <c r="C3210" s="110"/>
      <c r="D3210" s="110"/>
      <c r="E3210" s="79"/>
      <c r="F3210" s="79"/>
      <c r="G3210" s="79"/>
      <c r="I3210" s="113"/>
    </row>
    <row r="3211" spans="1:9" ht="12.75">
      <c r="A3211" s="16"/>
      <c r="B3211" s="110"/>
      <c r="C3211" s="110"/>
      <c r="D3211" s="110"/>
      <c r="E3211" s="79"/>
      <c r="F3211" s="79"/>
      <c r="G3211" s="79"/>
      <c r="I3211" s="113"/>
    </row>
    <row r="3212" spans="1:9" ht="12.75">
      <c r="A3212" s="16"/>
      <c r="B3212" s="110"/>
      <c r="C3212" s="110"/>
      <c r="D3212" s="110"/>
      <c r="E3212" s="79"/>
      <c r="F3212" s="79"/>
      <c r="G3212" s="79"/>
      <c r="I3212" s="113"/>
    </row>
    <row r="3213" spans="1:9" ht="12.75">
      <c r="A3213" s="16"/>
      <c r="B3213" s="110"/>
      <c r="C3213" s="110"/>
      <c r="D3213" s="110"/>
      <c r="E3213" s="79"/>
      <c r="F3213" s="79"/>
      <c r="G3213" s="79"/>
      <c r="I3213" s="113"/>
    </row>
    <row r="3214" spans="1:9" ht="12.75">
      <c r="A3214" s="16"/>
      <c r="B3214" s="110"/>
      <c r="C3214" s="110"/>
      <c r="D3214" s="110"/>
      <c r="E3214" s="79"/>
      <c r="F3214" s="79"/>
      <c r="G3214" s="79"/>
      <c r="I3214" s="113"/>
    </row>
    <row r="3215" spans="1:9" ht="12.75">
      <c r="A3215" s="16"/>
      <c r="B3215" s="110"/>
      <c r="C3215" s="110"/>
      <c r="D3215" s="110"/>
      <c r="E3215" s="79"/>
      <c r="F3215" s="79"/>
      <c r="G3215" s="79"/>
      <c r="I3215" s="113"/>
    </row>
    <row r="3216" spans="1:9" ht="12.75">
      <c r="A3216" s="16"/>
      <c r="B3216" s="110"/>
      <c r="C3216" s="110"/>
      <c r="D3216" s="110"/>
      <c r="E3216" s="79"/>
      <c r="F3216" s="79"/>
      <c r="G3216" s="79"/>
      <c r="I3216" s="113"/>
    </row>
    <row r="3217" spans="1:9" ht="12.75">
      <c r="A3217" s="16"/>
      <c r="B3217" s="110"/>
      <c r="C3217" s="110"/>
      <c r="D3217" s="110"/>
      <c r="E3217" s="79"/>
      <c r="F3217" s="79"/>
      <c r="G3217" s="79"/>
      <c r="I3217" s="113"/>
    </row>
    <row r="3218" spans="1:9" ht="12.75">
      <c r="A3218" s="16"/>
      <c r="B3218" s="110"/>
      <c r="C3218" s="110"/>
      <c r="D3218" s="110"/>
      <c r="E3218" s="79"/>
      <c r="F3218" s="79"/>
      <c r="G3218" s="79"/>
      <c r="I3218" s="113"/>
    </row>
    <row r="3219" spans="1:9" ht="12.75">
      <c r="A3219" s="16"/>
      <c r="B3219" s="110"/>
      <c r="C3219" s="110"/>
      <c r="D3219" s="110"/>
      <c r="E3219" s="79"/>
      <c r="F3219" s="79"/>
      <c r="G3219" s="79"/>
      <c r="I3219" s="113"/>
    </row>
    <row r="3220" spans="1:9" ht="12.75">
      <c r="A3220" s="16"/>
      <c r="B3220" s="110"/>
      <c r="C3220" s="110"/>
      <c r="D3220" s="110"/>
      <c r="E3220" s="79"/>
      <c r="F3220" s="79"/>
      <c r="G3220" s="79"/>
      <c r="I3220" s="113"/>
    </row>
    <row r="3221" spans="1:9" ht="12.75">
      <c r="A3221" s="16"/>
      <c r="B3221" s="110"/>
      <c r="C3221" s="110"/>
      <c r="D3221" s="110"/>
      <c r="E3221" s="79"/>
      <c r="F3221" s="79"/>
      <c r="G3221" s="79"/>
      <c r="I3221" s="113"/>
    </row>
    <row r="3222" spans="1:9" ht="12.75">
      <c r="A3222" s="16"/>
      <c r="B3222" s="110"/>
      <c r="C3222" s="110"/>
      <c r="D3222" s="110"/>
      <c r="E3222" s="79"/>
      <c r="F3222" s="79"/>
      <c r="G3222" s="79"/>
      <c r="I3222" s="113"/>
    </row>
    <row r="3223" spans="1:9" ht="12.75">
      <c r="A3223" s="16"/>
      <c r="B3223" s="110"/>
      <c r="C3223" s="110"/>
      <c r="D3223" s="110"/>
      <c r="E3223" s="79"/>
      <c r="F3223" s="79"/>
      <c r="G3223" s="79"/>
      <c r="I3223" s="113"/>
    </row>
    <row r="3224" spans="1:9" ht="12.75">
      <c r="A3224" s="16"/>
      <c r="B3224" s="110"/>
      <c r="C3224" s="110"/>
      <c r="D3224" s="110"/>
      <c r="E3224" s="79"/>
      <c r="F3224" s="79"/>
      <c r="G3224" s="79"/>
      <c r="I3224" s="113"/>
    </row>
    <row r="3225" spans="1:9" ht="12.75">
      <c r="A3225" s="16"/>
      <c r="B3225" s="110"/>
      <c r="C3225" s="110"/>
      <c r="D3225" s="110"/>
      <c r="E3225" s="79"/>
      <c r="F3225" s="79"/>
      <c r="G3225" s="79"/>
      <c r="I3225" s="113"/>
    </row>
    <row r="3226" spans="1:9" ht="12.75">
      <c r="A3226" s="16"/>
      <c r="B3226" s="110"/>
      <c r="C3226" s="110"/>
      <c r="D3226" s="110"/>
      <c r="E3226" s="79"/>
      <c r="F3226" s="79"/>
      <c r="G3226" s="79"/>
      <c r="I3226" s="113"/>
    </row>
    <row r="3227" spans="1:9" ht="12.75">
      <c r="A3227" s="16"/>
      <c r="B3227" s="110"/>
      <c r="C3227" s="110"/>
      <c r="D3227" s="110"/>
      <c r="E3227" s="79"/>
      <c r="F3227" s="79"/>
      <c r="G3227" s="79"/>
      <c r="I3227" s="113"/>
    </row>
    <row r="3228" spans="1:9" ht="12.75">
      <c r="A3228" s="16"/>
      <c r="B3228" s="110"/>
      <c r="C3228" s="110"/>
      <c r="D3228" s="110"/>
      <c r="E3228" s="79"/>
      <c r="F3228" s="79"/>
      <c r="G3228" s="79"/>
      <c r="I3228" s="113"/>
    </row>
    <row r="3229" spans="1:9" ht="12.75">
      <c r="A3229" s="16"/>
      <c r="B3229" s="110"/>
      <c r="C3229" s="110"/>
      <c r="D3229" s="110"/>
      <c r="E3229" s="79"/>
      <c r="F3229" s="79"/>
      <c r="G3229" s="79"/>
      <c r="I3229" s="113"/>
    </row>
    <row r="3230" spans="1:9" ht="12.75">
      <c r="A3230" s="16"/>
      <c r="B3230" s="110"/>
      <c r="C3230" s="110"/>
      <c r="D3230" s="110"/>
      <c r="E3230" s="79"/>
      <c r="F3230" s="79"/>
      <c r="G3230" s="79"/>
      <c r="I3230" s="113"/>
    </row>
    <row r="3231" spans="1:9" ht="12.75">
      <c r="A3231" s="16"/>
      <c r="B3231" s="110"/>
      <c r="C3231" s="110"/>
      <c r="D3231" s="110"/>
      <c r="E3231" s="79"/>
      <c r="F3231" s="79"/>
      <c r="G3231" s="79"/>
      <c r="I3231" s="113"/>
    </row>
    <row r="3232" spans="1:9" ht="12.75">
      <c r="A3232" s="16"/>
      <c r="B3232" s="110"/>
      <c r="C3232" s="110"/>
      <c r="D3232" s="110"/>
      <c r="E3232" s="79"/>
      <c r="F3232" s="79"/>
      <c r="G3232" s="79"/>
      <c r="I3232" s="113"/>
    </row>
    <row r="3233" spans="1:9" ht="12.75">
      <c r="A3233" s="16"/>
      <c r="B3233" s="110"/>
      <c r="C3233" s="110"/>
      <c r="D3233" s="110"/>
      <c r="E3233" s="79"/>
      <c r="F3233" s="79"/>
      <c r="G3233" s="79"/>
      <c r="I3233" s="113"/>
    </row>
    <row r="3234" spans="1:9" ht="12.75">
      <c r="A3234" s="16"/>
      <c r="B3234" s="110"/>
      <c r="C3234" s="110"/>
      <c r="D3234" s="110"/>
      <c r="E3234" s="79"/>
      <c r="F3234" s="79"/>
      <c r="G3234" s="79"/>
      <c r="I3234" s="113"/>
    </row>
    <row r="3235" spans="1:9" ht="12.75">
      <c r="A3235" s="16"/>
      <c r="B3235" s="110"/>
      <c r="C3235" s="110"/>
      <c r="D3235" s="110"/>
      <c r="E3235" s="79"/>
      <c r="F3235" s="79"/>
      <c r="G3235" s="79"/>
      <c r="I3235" s="113"/>
    </row>
    <row r="3236" spans="1:9" ht="12.75">
      <c r="A3236" s="16"/>
      <c r="B3236" s="110"/>
      <c r="C3236" s="110"/>
      <c r="D3236" s="110"/>
      <c r="E3236" s="79"/>
      <c r="F3236" s="79"/>
      <c r="G3236" s="79"/>
      <c r="I3236" s="113"/>
    </row>
    <row r="3237" spans="1:9" ht="12.75">
      <c r="A3237" s="16"/>
      <c r="B3237" s="110"/>
      <c r="C3237" s="110"/>
      <c r="D3237" s="110"/>
      <c r="E3237" s="79"/>
      <c r="F3237" s="79"/>
      <c r="G3237" s="79"/>
      <c r="I3237" s="113"/>
    </row>
    <row r="3238" spans="1:9" ht="12.75">
      <c r="A3238" s="16"/>
      <c r="B3238" s="110"/>
      <c r="C3238" s="110"/>
      <c r="D3238" s="110"/>
      <c r="E3238" s="79"/>
      <c r="F3238" s="79"/>
      <c r="G3238" s="79"/>
      <c r="I3238" s="113"/>
    </row>
    <row r="3239" spans="1:9" ht="12.75">
      <c r="A3239" s="16"/>
      <c r="B3239" s="110"/>
      <c r="C3239" s="110"/>
      <c r="D3239" s="110"/>
      <c r="E3239" s="79"/>
      <c r="F3239" s="79"/>
      <c r="G3239" s="79"/>
      <c r="I3239" s="113"/>
    </row>
    <row r="3240" spans="1:9" ht="12.75">
      <c r="A3240" s="16"/>
      <c r="B3240" s="110"/>
      <c r="C3240" s="110"/>
      <c r="D3240" s="110"/>
      <c r="E3240" s="79"/>
      <c r="F3240" s="79"/>
      <c r="G3240" s="79"/>
      <c r="I3240" s="113"/>
    </row>
    <row r="3241" spans="1:9" ht="12.75">
      <c r="A3241" s="16"/>
      <c r="B3241" s="110"/>
      <c r="C3241" s="110"/>
      <c r="D3241" s="110"/>
      <c r="E3241" s="79"/>
      <c r="F3241" s="79"/>
      <c r="G3241" s="79"/>
      <c r="I3241" s="113"/>
    </row>
    <row r="3242" spans="1:9" ht="12.75">
      <c r="A3242" s="16"/>
      <c r="B3242" s="110"/>
      <c r="C3242" s="110"/>
      <c r="D3242" s="110"/>
      <c r="E3242" s="79"/>
      <c r="F3242" s="79"/>
      <c r="G3242" s="79"/>
      <c r="I3242" s="113"/>
    </row>
    <row r="3243" spans="1:9" ht="12.75">
      <c r="A3243" s="16"/>
      <c r="B3243" s="110"/>
      <c r="C3243" s="110"/>
      <c r="D3243" s="110"/>
      <c r="E3243" s="79"/>
      <c r="F3243" s="79"/>
      <c r="G3243" s="79"/>
      <c r="I3243" s="113"/>
    </row>
    <row r="3244" spans="1:9" ht="12.75">
      <c r="A3244" s="16"/>
      <c r="B3244" s="110"/>
      <c r="C3244" s="110"/>
      <c r="D3244" s="110"/>
      <c r="E3244" s="79"/>
      <c r="F3244" s="79"/>
      <c r="G3244" s="79"/>
      <c r="I3244" s="113"/>
    </row>
    <row r="3245" spans="1:9" ht="12.75">
      <c r="A3245" s="16"/>
      <c r="B3245" s="110"/>
      <c r="C3245" s="110"/>
      <c r="D3245" s="110"/>
      <c r="E3245" s="79"/>
      <c r="F3245" s="79"/>
      <c r="G3245" s="79"/>
      <c r="I3245" s="113"/>
    </row>
    <row r="3246" spans="1:9" ht="12.75">
      <c r="A3246" s="16"/>
      <c r="B3246" s="110"/>
      <c r="C3246" s="110"/>
      <c r="D3246" s="110"/>
      <c r="E3246" s="79"/>
      <c r="F3246" s="79"/>
      <c r="G3246" s="79"/>
      <c r="I3246" s="113"/>
    </row>
    <row r="3247" spans="1:9" ht="12.75">
      <c r="A3247" s="16"/>
      <c r="B3247" s="110"/>
      <c r="C3247" s="110"/>
      <c r="D3247" s="110"/>
      <c r="E3247" s="79"/>
      <c r="F3247" s="79"/>
      <c r="G3247" s="79"/>
      <c r="I3247" s="113"/>
    </row>
    <row r="3248" spans="1:9" ht="12.75">
      <c r="A3248" s="16"/>
      <c r="B3248" s="110"/>
      <c r="C3248" s="110"/>
      <c r="D3248" s="110"/>
      <c r="E3248" s="79"/>
      <c r="F3248" s="79"/>
      <c r="G3248" s="79"/>
      <c r="I3248" s="113"/>
    </row>
    <row r="3249" spans="1:9" ht="12.75">
      <c r="A3249" s="16"/>
      <c r="B3249" s="110"/>
      <c r="C3249" s="110"/>
      <c r="D3249" s="110"/>
      <c r="E3249" s="79"/>
      <c r="F3249" s="79"/>
      <c r="G3249" s="79"/>
      <c r="I3249" s="113"/>
    </row>
    <row r="3250" spans="1:9" ht="12.75">
      <c r="A3250" s="16"/>
      <c r="B3250" s="110"/>
      <c r="C3250" s="110"/>
      <c r="D3250" s="110"/>
      <c r="E3250" s="79"/>
      <c r="F3250" s="79"/>
      <c r="G3250" s="79"/>
      <c r="I3250" s="113"/>
    </row>
    <row r="3251" spans="1:9" ht="12.75">
      <c r="A3251" s="16"/>
      <c r="B3251" s="110"/>
      <c r="C3251" s="110"/>
      <c r="D3251" s="110"/>
      <c r="E3251" s="79"/>
      <c r="F3251" s="79"/>
      <c r="G3251" s="79"/>
      <c r="I3251" s="113"/>
    </row>
    <row r="3252" spans="1:9" ht="12.75">
      <c r="A3252" s="16"/>
      <c r="B3252" s="110"/>
      <c r="C3252" s="110"/>
      <c r="D3252" s="110"/>
      <c r="E3252" s="79"/>
      <c r="F3252" s="79"/>
      <c r="G3252" s="79"/>
      <c r="I3252" s="113"/>
    </row>
    <row r="3253" spans="1:9" ht="12.75">
      <c r="A3253" s="16"/>
      <c r="B3253" s="110"/>
      <c r="C3253" s="110"/>
      <c r="D3253" s="110"/>
      <c r="E3253" s="79"/>
      <c r="F3253" s="79"/>
      <c r="G3253" s="79"/>
      <c r="I3253" s="113"/>
    </row>
    <row r="3254" spans="1:9" ht="12.75">
      <c r="A3254" s="16"/>
      <c r="B3254" s="110"/>
      <c r="C3254" s="110"/>
      <c r="D3254" s="110"/>
      <c r="E3254" s="79"/>
      <c r="F3254" s="79"/>
      <c r="G3254" s="79"/>
      <c r="I3254" s="113"/>
    </row>
    <row r="3255" spans="1:9" ht="12.75">
      <c r="A3255" s="16"/>
      <c r="B3255" s="110"/>
      <c r="C3255" s="110"/>
      <c r="D3255" s="110"/>
      <c r="E3255" s="79"/>
      <c r="F3255" s="79"/>
      <c r="G3255" s="79"/>
      <c r="I3255" s="113"/>
    </row>
    <row r="3256" spans="1:9" ht="12.75">
      <c r="A3256" s="16"/>
      <c r="B3256" s="110"/>
      <c r="C3256" s="110"/>
      <c r="D3256" s="110"/>
      <c r="E3256" s="79"/>
      <c r="F3256" s="79"/>
      <c r="G3256" s="79"/>
      <c r="I3256" s="113"/>
    </row>
    <row r="3257" spans="1:9" ht="12.75">
      <c r="A3257" s="16"/>
      <c r="B3257" s="110"/>
      <c r="C3257" s="110"/>
      <c r="D3257" s="110"/>
      <c r="E3257" s="79"/>
      <c r="F3257" s="79"/>
      <c r="G3257" s="79"/>
      <c r="I3257" s="113"/>
    </row>
    <row r="3258" spans="1:9" ht="12.75">
      <c r="A3258" s="16"/>
      <c r="B3258" s="110"/>
      <c r="C3258" s="110"/>
      <c r="D3258" s="110"/>
      <c r="E3258" s="79"/>
      <c r="F3258" s="79"/>
      <c r="G3258" s="79"/>
      <c r="I3258" s="113"/>
    </row>
    <row r="3259" spans="1:9" ht="12.75">
      <c r="A3259" s="16"/>
      <c r="B3259" s="110"/>
      <c r="C3259" s="110"/>
      <c r="D3259" s="110"/>
      <c r="E3259" s="79"/>
      <c r="F3259" s="79"/>
      <c r="G3259" s="79"/>
      <c r="I3259" s="113"/>
    </row>
    <row r="3260" spans="1:9" ht="12.75">
      <c r="A3260" s="16"/>
      <c r="B3260" s="110"/>
      <c r="C3260" s="110"/>
      <c r="D3260" s="110"/>
      <c r="E3260" s="79"/>
      <c r="F3260" s="79"/>
      <c r="G3260" s="79"/>
      <c r="I3260" s="113"/>
    </row>
    <row r="3261" spans="1:9" ht="12.75">
      <c r="A3261" s="16"/>
      <c r="B3261" s="110"/>
      <c r="C3261" s="110"/>
      <c r="D3261" s="110"/>
      <c r="E3261" s="79"/>
      <c r="F3261" s="79"/>
      <c r="G3261" s="79"/>
      <c r="I3261" s="113"/>
    </row>
    <row r="3262" spans="1:9" ht="12.75">
      <c r="A3262" s="16"/>
      <c r="B3262" s="110"/>
      <c r="C3262" s="110"/>
      <c r="D3262" s="110"/>
      <c r="E3262" s="79"/>
      <c r="F3262" s="79"/>
      <c r="G3262" s="79"/>
      <c r="I3262" s="113"/>
    </row>
    <row r="3263" spans="1:9" ht="12.75">
      <c r="A3263" s="16"/>
      <c r="B3263" s="110"/>
      <c r="C3263" s="110"/>
      <c r="D3263" s="110"/>
      <c r="E3263" s="79"/>
      <c r="F3263" s="79"/>
      <c r="G3263" s="79"/>
      <c r="I3263" s="113"/>
    </row>
    <row r="3264" spans="1:9" ht="12.75">
      <c r="A3264" s="16"/>
      <c r="B3264" s="110"/>
      <c r="C3264" s="110"/>
      <c r="D3264" s="110"/>
      <c r="E3264" s="79"/>
      <c r="F3264" s="79"/>
      <c r="G3264" s="79"/>
      <c r="I3264" s="113"/>
    </row>
    <row r="3265" spans="1:9" ht="12.75">
      <c r="A3265" s="16"/>
      <c r="B3265" s="110"/>
      <c r="C3265" s="110"/>
      <c r="D3265" s="110"/>
      <c r="E3265" s="79"/>
      <c r="F3265" s="79"/>
      <c r="G3265" s="79"/>
      <c r="I3265" s="113"/>
    </row>
    <row r="3266" spans="1:9" ht="12.75">
      <c r="A3266" s="16"/>
      <c r="B3266" s="110"/>
      <c r="C3266" s="110"/>
      <c r="D3266" s="110"/>
      <c r="E3266" s="79"/>
      <c r="F3266" s="79"/>
      <c r="G3266" s="79"/>
      <c r="I3266" s="113"/>
    </row>
    <row r="3267" spans="1:9" ht="12.75">
      <c r="A3267" s="16"/>
      <c r="B3267" s="110"/>
      <c r="C3267" s="110"/>
      <c r="D3267" s="110"/>
      <c r="E3267" s="79"/>
      <c r="F3267" s="79"/>
      <c r="G3267" s="79"/>
      <c r="I3267" s="113"/>
    </row>
    <row r="3268" spans="1:9" ht="12.75">
      <c r="A3268" s="16"/>
      <c r="B3268" s="110"/>
      <c r="C3268" s="110"/>
      <c r="D3268" s="110"/>
      <c r="E3268" s="79"/>
      <c r="F3268" s="79"/>
      <c r="G3268" s="79"/>
      <c r="I3268" s="113"/>
    </row>
    <row r="3269" spans="1:9" ht="12.75">
      <c r="A3269" s="16"/>
      <c r="B3269" s="110"/>
      <c r="C3269" s="110"/>
      <c r="D3269" s="110"/>
      <c r="E3269" s="79"/>
      <c r="F3269" s="79"/>
      <c r="G3269" s="79"/>
      <c r="I3269" s="113"/>
    </row>
    <row r="3270" spans="1:9" ht="12.75">
      <c r="A3270" s="16"/>
      <c r="B3270" s="110"/>
      <c r="C3270" s="110"/>
      <c r="D3270" s="110"/>
      <c r="E3270" s="79"/>
      <c r="F3270" s="79"/>
      <c r="G3270" s="79"/>
      <c r="I3270" s="113"/>
    </row>
    <row r="3271" spans="1:9" ht="12.75">
      <c r="A3271" s="16"/>
      <c r="B3271" s="110"/>
      <c r="C3271" s="110"/>
      <c r="D3271" s="110"/>
      <c r="E3271" s="79"/>
      <c r="F3271" s="79"/>
      <c r="G3271" s="79"/>
      <c r="I3271" s="113"/>
    </row>
    <row r="3272" spans="1:9" ht="12.75">
      <c r="A3272" s="16"/>
      <c r="B3272" s="110"/>
      <c r="C3272" s="110"/>
      <c r="D3272" s="110"/>
      <c r="E3272" s="79"/>
      <c r="F3272" s="79"/>
      <c r="G3272" s="79"/>
      <c r="I3272" s="113"/>
    </row>
    <row r="3273" spans="1:9" ht="12.75">
      <c r="A3273" s="16"/>
      <c r="B3273" s="110"/>
      <c r="C3273" s="110"/>
      <c r="D3273" s="110"/>
      <c r="E3273" s="79"/>
      <c r="F3273" s="79"/>
      <c r="G3273" s="79"/>
      <c r="I3273" s="113"/>
    </row>
    <row r="3274" spans="1:9" ht="12.75">
      <c r="A3274" s="16"/>
      <c r="B3274" s="110"/>
      <c r="C3274" s="110"/>
      <c r="D3274" s="110"/>
      <c r="E3274" s="79"/>
      <c r="F3274" s="79"/>
      <c r="G3274" s="79"/>
      <c r="I3274" s="113"/>
    </row>
    <row r="3275" spans="1:9" ht="12.75">
      <c r="A3275" s="16"/>
      <c r="B3275" s="110"/>
      <c r="C3275" s="110"/>
      <c r="D3275" s="110"/>
      <c r="E3275" s="79"/>
      <c r="F3275" s="79"/>
      <c r="G3275" s="79"/>
      <c r="I3275" s="113"/>
    </row>
    <row r="3276" spans="1:9" ht="12.75">
      <c r="A3276" s="16"/>
      <c r="B3276" s="110"/>
      <c r="C3276" s="110"/>
      <c r="D3276" s="110"/>
      <c r="E3276" s="79"/>
      <c r="F3276" s="79"/>
      <c r="G3276" s="79"/>
      <c r="I3276" s="113"/>
    </row>
    <row r="3277" spans="1:9" ht="12.75">
      <c r="A3277" s="16"/>
      <c r="B3277" s="110"/>
      <c r="C3277" s="110"/>
      <c r="D3277" s="110"/>
      <c r="E3277" s="79"/>
      <c r="F3277" s="79"/>
      <c r="G3277" s="79"/>
      <c r="I3277" s="113"/>
    </row>
    <row r="3278" spans="1:9" ht="12.75">
      <c r="A3278" s="16"/>
      <c r="B3278" s="110"/>
      <c r="C3278" s="110"/>
      <c r="D3278" s="110"/>
      <c r="E3278" s="79"/>
      <c r="F3278" s="79"/>
      <c r="G3278" s="79"/>
      <c r="I3278" s="113"/>
    </row>
    <row r="3279" spans="1:9" ht="12.75">
      <c r="A3279" s="16"/>
      <c r="B3279" s="110"/>
      <c r="C3279" s="110"/>
      <c r="D3279" s="110"/>
      <c r="E3279" s="79"/>
      <c r="F3279" s="79"/>
      <c r="G3279" s="79"/>
      <c r="I3279" s="113"/>
    </row>
    <row r="3280" spans="1:9" ht="12.75">
      <c r="A3280" s="16"/>
      <c r="B3280" s="110"/>
      <c r="C3280" s="110"/>
      <c r="D3280" s="110"/>
      <c r="E3280" s="79"/>
      <c r="F3280" s="79"/>
      <c r="G3280" s="79"/>
      <c r="I3280" s="113"/>
    </row>
    <row r="3281" spans="1:9" ht="12.75">
      <c r="A3281" s="16"/>
      <c r="B3281" s="110"/>
      <c r="C3281" s="110"/>
      <c r="D3281" s="110"/>
      <c r="E3281" s="79"/>
      <c r="F3281" s="79"/>
      <c r="G3281" s="79"/>
      <c r="I3281" s="113"/>
    </row>
    <row r="3282" spans="1:9" ht="12.75">
      <c r="A3282" s="16"/>
      <c r="B3282" s="110"/>
      <c r="C3282" s="110"/>
      <c r="D3282" s="110"/>
      <c r="E3282" s="79"/>
      <c r="F3282" s="79"/>
      <c r="G3282" s="79"/>
      <c r="I3282" s="113"/>
    </row>
    <row r="3283" spans="1:9" ht="12.75">
      <c r="A3283" s="16"/>
      <c r="B3283" s="110"/>
      <c r="C3283" s="110"/>
      <c r="D3283" s="110"/>
      <c r="E3283" s="79"/>
      <c r="F3283" s="79"/>
      <c r="G3283" s="79"/>
      <c r="I3283" s="113"/>
    </row>
    <row r="3284" spans="1:9" ht="12.75">
      <c r="A3284" s="16"/>
      <c r="B3284" s="110"/>
      <c r="C3284" s="110"/>
      <c r="D3284" s="110"/>
      <c r="E3284" s="79"/>
      <c r="F3284" s="79"/>
      <c r="G3284" s="79"/>
      <c r="I3284" s="113"/>
    </row>
    <row r="3285" spans="1:9" ht="12.75">
      <c r="A3285" s="16"/>
      <c r="B3285" s="110"/>
      <c r="C3285" s="110"/>
      <c r="D3285" s="110"/>
      <c r="E3285" s="79"/>
      <c r="F3285" s="79"/>
      <c r="G3285" s="79"/>
      <c r="I3285" s="113"/>
    </row>
    <row r="3286" spans="1:9" ht="12.75">
      <c r="A3286" s="16"/>
      <c r="B3286" s="110"/>
      <c r="C3286" s="110"/>
      <c r="D3286" s="110"/>
      <c r="E3286" s="79"/>
      <c r="F3286" s="79"/>
      <c r="G3286" s="79"/>
      <c r="I3286" s="113"/>
    </row>
    <row r="3287" spans="1:9" ht="12.75">
      <c r="A3287" s="16"/>
      <c r="B3287" s="110"/>
      <c r="C3287" s="110"/>
      <c r="D3287" s="110"/>
      <c r="E3287" s="79"/>
      <c r="F3287" s="79"/>
      <c r="G3287" s="79"/>
      <c r="I3287" s="113"/>
    </row>
    <row r="3288" spans="1:9" ht="12.75">
      <c r="A3288" s="16"/>
      <c r="B3288" s="110"/>
      <c r="C3288" s="110"/>
      <c r="D3288" s="110"/>
      <c r="E3288" s="79"/>
      <c r="F3288" s="79"/>
      <c r="G3288" s="79"/>
      <c r="I3288" s="113"/>
    </row>
    <row r="3289" spans="1:9" ht="12.75">
      <c r="A3289" s="16"/>
      <c r="B3289" s="110"/>
      <c r="C3289" s="110"/>
      <c r="D3289" s="110"/>
      <c r="E3289" s="79"/>
      <c r="F3289" s="79"/>
      <c r="G3289" s="79"/>
      <c r="I3289" s="113"/>
    </row>
    <row r="3290" spans="1:9" ht="12.75">
      <c r="A3290" s="16"/>
      <c r="B3290" s="110"/>
      <c r="C3290" s="110"/>
      <c r="D3290" s="110"/>
      <c r="E3290" s="79"/>
      <c r="F3290" s="79"/>
      <c r="G3290" s="79"/>
      <c r="I3290" s="113"/>
    </row>
    <row r="3291" spans="1:9" ht="12.75">
      <c r="A3291" s="16"/>
      <c r="B3291" s="110"/>
      <c r="C3291" s="110"/>
      <c r="D3291" s="110"/>
      <c r="E3291" s="79"/>
      <c r="F3291" s="79"/>
      <c r="G3291" s="79"/>
      <c r="I3291" s="113"/>
    </row>
    <row r="3292" spans="1:9" ht="12.75">
      <c r="A3292" s="16"/>
      <c r="B3292" s="110"/>
      <c r="C3292" s="110"/>
      <c r="D3292" s="110"/>
      <c r="E3292" s="79"/>
      <c r="F3292" s="79"/>
      <c r="G3292" s="79"/>
      <c r="I3292" s="113"/>
    </row>
    <row r="3293" spans="1:9" ht="12.75">
      <c r="A3293" s="16"/>
      <c r="B3293" s="110"/>
      <c r="C3293" s="110"/>
      <c r="D3293" s="110"/>
      <c r="E3293" s="79"/>
      <c r="F3293" s="79"/>
      <c r="G3293" s="79"/>
      <c r="I3293" s="113"/>
    </row>
    <row r="3294" spans="1:9" ht="12.75">
      <c r="A3294" s="16"/>
      <c r="B3294" s="110"/>
      <c r="C3294" s="110"/>
      <c r="D3294" s="110"/>
      <c r="E3294" s="79"/>
      <c r="F3294" s="79"/>
      <c r="G3294" s="79"/>
      <c r="I3294" s="113"/>
    </row>
    <row r="3295" spans="1:9" ht="12.75">
      <c r="A3295" s="16"/>
      <c r="B3295" s="110"/>
      <c r="C3295" s="110"/>
      <c r="D3295" s="110"/>
      <c r="E3295" s="79"/>
      <c r="F3295" s="79"/>
      <c r="G3295" s="79"/>
      <c r="I3295" s="113"/>
    </row>
    <row r="3296" spans="1:9" ht="12.75">
      <c r="A3296" s="16"/>
      <c r="B3296" s="110"/>
      <c r="C3296" s="110"/>
      <c r="D3296" s="110"/>
      <c r="E3296" s="79"/>
      <c r="F3296" s="79"/>
      <c r="G3296" s="79"/>
      <c r="I3296" s="113"/>
    </row>
    <row r="3297" spans="1:9" ht="12.75">
      <c r="A3297" s="16"/>
      <c r="B3297" s="110"/>
      <c r="C3297" s="110"/>
      <c r="D3297" s="110"/>
      <c r="E3297" s="79"/>
      <c r="F3297" s="79"/>
      <c r="G3297" s="79"/>
      <c r="I3297" s="113"/>
    </row>
    <row r="3298" spans="1:9" ht="12.75">
      <c r="A3298" s="16"/>
      <c r="B3298" s="110"/>
      <c r="C3298" s="110"/>
      <c r="D3298" s="110"/>
      <c r="E3298" s="79"/>
      <c r="F3298" s="79"/>
      <c r="G3298" s="79"/>
      <c r="I3298" s="113"/>
    </row>
    <row r="3299" spans="1:9" ht="12.75">
      <c r="A3299" s="16"/>
      <c r="B3299" s="110"/>
      <c r="C3299" s="110"/>
      <c r="D3299" s="110"/>
      <c r="E3299" s="79"/>
      <c r="F3299" s="79"/>
      <c r="G3299" s="79"/>
      <c r="I3299" s="113"/>
    </row>
    <row r="3300" spans="1:9" ht="12.75">
      <c r="A3300" s="16"/>
      <c r="B3300" s="110"/>
      <c r="C3300" s="110"/>
      <c r="D3300" s="110"/>
      <c r="E3300" s="79"/>
      <c r="F3300" s="79"/>
      <c r="G3300" s="79"/>
      <c r="I3300" s="113"/>
    </row>
    <row r="3301" spans="1:9" ht="12.75">
      <c r="A3301" s="16"/>
      <c r="B3301" s="110"/>
      <c r="C3301" s="110"/>
      <c r="D3301" s="110"/>
      <c r="E3301" s="79"/>
      <c r="F3301" s="79"/>
      <c r="G3301" s="79"/>
      <c r="I3301" s="113"/>
    </row>
    <row r="3302" spans="1:9" ht="12.75">
      <c r="A3302" s="16"/>
      <c r="B3302" s="110"/>
      <c r="C3302" s="110"/>
      <c r="D3302" s="110"/>
      <c r="E3302" s="79"/>
      <c r="F3302" s="79"/>
      <c r="G3302" s="79"/>
      <c r="I3302" s="113"/>
    </row>
    <row r="3303" spans="1:9" ht="12.75">
      <c r="A3303" s="16"/>
      <c r="B3303" s="110"/>
      <c r="C3303" s="110"/>
      <c r="D3303" s="110"/>
      <c r="E3303" s="79"/>
      <c r="F3303" s="79"/>
      <c r="G3303" s="79"/>
      <c r="I3303" s="113"/>
    </row>
    <row r="3304" spans="1:9" ht="12.75">
      <c r="A3304" s="16"/>
      <c r="B3304" s="110"/>
      <c r="C3304" s="110"/>
      <c r="D3304" s="110"/>
      <c r="E3304" s="79"/>
      <c r="F3304" s="79"/>
      <c r="G3304" s="79"/>
      <c r="I3304" s="113"/>
    </row>
    <row r="3305" spans="1:9" ht="12.75">
      <c r="A3305" s="16"/>
      <c r="B3305" s="110"/>
      <c r="C3305" s="110"/>
      <c r="D3305" s="110"/>
      <c r="E3305" s="79"/>
      <c r="F3305" s="79"/>
      <c r="G3305" s="79"/>
      <c r="I3305" s="113"/>
    </row>
    <row r="3306" spans="1:9" ht="12.75">
      <c r="A3306" s="16"/>
      <c r="B3306" s="110"/>
      <c r="C3306" s="110"/>
      <c r="D3306" s="110"/>
      <c r="E3306" s="79"/>
      <c r="F3306" s="79"/>
      <c r="G3306" s="79"/>
      <c r="I3306" s="113"/>
    </row>
    <row r="3307" spans="1:9" ht="12.75">
      <c r="A3307" s="16"/>
      <c r="B3307" s="110"/>
      <c r="C3307" s="110"/>
      <c r="D3307" s="110"/>
      <c r="E3307" s="79"/>
      <c r="F3307" s="79"/>
      <c r="G3307" s="79"/>
      <c r="I3307" s="113"/>
    </row>
    <row r="3308" spans="1:9" ht="12.75">
      <c r="A3308" s="16"/>
      <c r="B3308" s="110"/>
      <c r="C3308" s="110"/>
      <c r="D3308" s="110"/>
      <c r="E3308" s="79"/>
      <c r="F3308" s="79"/>
      <c r="G3308" s="79"/>
      <c r="I3308" s="113"/>
    </row>
    <row r="3309" spans="1:9" ht="12.75">
      <c r="A3309" s="16"/>
      <c r="B3309" s="110"/>
      <c r="C3309" s="110"/>
      <c r="D3309" s="110"/>
      <c r="E3309" s="79"/>
      <c r="F3309" s="79"/>
      <c r="G3309" s="79"/>
      <c r="I3309" s="113"/>
    </row>
    <row r="3310" spans="1:9" ht="12.75">
      <c r="A3310" s="16"/>
      <c r="B3310" s="110"/>
      <c r="C3310" s="110"/>
      <c r="D3310" s="110"/>
      <c r="E3310" s="79"/>
      <c r="F3310" s="79"/>
      <c r="G3310" s="79"/>
      <c r="I3310" s="113"/>
    </row>
    <row r="3311" spans="1:9" ht="12.75">
      <c r="A3311" s="16"/>
      <c r="B3311" s="110"/>
      <c r="C3311" s="110"/>
      <c r="D3311" s="110"/>
      <c r="E3311" s="79"/>
      <c r="F3311" s="79"/>
      <c r="G3311" s="79"/>
      <c r="I3311" s="113"/>
    </row>
    <row r="3312" spans="1:9" ht="12.75">
      <c r="A3312" s="16"/>
      <c r="B3312" s="110"/>
      <c r="C3312" s="110"/>
      <c r="D3312" s="110"/>
      <c r="E3312" s="79"/>
      <c r="F3312" s="79"/>
      <c r="G3312" s="79"/>
      <c r="I3312" s="113"/>
    </row>
    <row r="3313" spans="1:9" ht="12.75">
      <c r="A3313" s="16"/>
      <c r="B3313" s="110"/>
      <c r="C3313" s="110"/>
      <c r="D3313" s="110"/>
      <c r="E3313" s="79"/>
      <c r="F3313" s="79"/>
      <c r="G3313" s="79"/>
      <c r="I3313" s="113"/>
    </row>
    <row r="3314" spans="1:9" ht="12.75">
      <c r="A3314" s="16"/>
      <c r="B3314" s="110"/>
      <c r="C3314" s="110"/>
      <c r="D3314" s="110"/>
      <c r="E3314" s="79"/>
      <c r="F3314" s="79"/>
      <c r="G3314" s="79"/>
      <c r="I3314" s="113"/>
    </row>
    <row r="3315" spans="1:9" ht="12.75">
      <c r="A3315" s="16"/>
      <c r="B3315" s="110"/>
      <c r="C3315" s="110"/>
      <c r="D3315" s="110"/>
      <c r="E3315" s="79"/>
      <c r="F3315" s="79"/>
      <c r="G3315" s="79"/>
      <c r="I3315" s="113"/>
    </row>
    <row r="3316" spans="1:9" ht="12.75">
      <c r="A3316" s="16"/>
      <c r="B3316" s="110"/>
      <c r="C3316" s="110"/>
      <c r="D3316" s="110"/>
      <c r="E3316" s="79"/>
      <c r="F3316" s="79"/>
      <c r="G3316" s="79"/>
      <c r="I3316" s="113"/>
    </row>
    <row r="3317" spans="1:9" ht="12.75">
      <c r="A3317" s="16"/>
      <c r="B3317" s="110"/>
      <c r="C3317" s="110"/>
      <c r="D3317" s="110"/>
      <c r="E3317" s="79"/>
      <c r="F3317" s="79"/>
      <c r="G3317" s="79"/>
      <c r="I3317" s="113"/>
    </row>
    <row r="3318" spans="1:9" ht="12.75">
      <c r="A3318" s="16"/>
      <c r="B3318" s="110"/>
      <c r="C3318" s="110"/>
      <c r="D3318" s="110"/>
      <c r="E3318" s="79"/>
      <c r="F3318" s="79"/>
      <c r="G3318" s="79"/>
      <c r="I3318" s="113"/>
    </row>
    <row r="3319" spans="1:9" ht="12.75">
      <c r="A3319" s="16"/>
      <c r="B3319" s="110"/>
      <c r="C3319" s="110"/>
      <c r="D3319" s="110"/>
      <c r="E3319" s="79"/>
      <c r="F3319" s="79"/>
      <c r="G3319" s="79"/>
      <c r="I3319" s="113"/>
    </row>
    <row r="3320" spans="1:9" ht="12.75">
      <c r="A3320" s="16"/>
      <c r="B3320" s="110"/>
      <c r="C3320" s="110"/>
      <c r="D3320" s="110"/>
      <c r="E3320" s="79"/>
      <c r="F3320" s="79"/>
      <c r="G3320" s="79"/>
      <c r="I3320" s="113"/>
    </row>
    <row r="3321" spans="1:9" ht="12.75">
      <c r="A3321" s="16"/>
      <c r="B3321" s="110"/>
      <c r="C3321" s="110"/>
      <c r="D3321" s="110"/>
      <c r="E3321" s="79"/>
      <c r="F3321" s="79"/>
      <c r="G3321" s="79"/>
      <c r="I3321" s="113"/>
    </row>
    <row r="3322" spans="1:9" ht="12.75">
      <c r="A3322" s="16"/>
      <c r="B3322" s="110"/>
      <c r="C3322" s="110"/>
      <c r="D3322" s="110"/>
      <c r="E3322" s="79"/>
      <c r="F3322" s="79"/>
      <c r="G3322" s="79"/>
      <c r="I3322" s="113"/>
    </row>
    <row r="3323" spans="1:9" ht="12.75">
      <c r="A3323" s="16"/>
      <c r="B3323" s="110"/>
      <c r="C3323" s="110"/>
      <c r="D3323" s="110"/>
      <c r="E3323" s="79"/>
      <c r="F3323" s="79"/>
      <c r="G3323" s="79"/>
      <c r="I3323" s="113"/>
    </row>
    <row r="3324" spans="1:9" ht="12.75">
      <c r="A3324" s="16"/>
      <c r="B3324" s="110"/>
      <c r="C3324" s="110"/>
      <c r="D3324" s="110"/>
      <c r="E3324" s="79"/>
      <c r="F3324" s="79"/>
      <c r="G3324" s="79"/>
      <c r="I3324" s="113"/>
    </row>
    <row r="3325" spans="1:9" ht="12.75">
      <c r="A3325" s="16"/>
      <c r="B3325" s="110"/>
      <c r="C3325" s="110"/>
      <c r="D3325" s="110"/>
      <c r="E3325" s="79"/>
      <c r="F3325" s="79"/>
      <c r="G3325" s="79"/>
      <c r="I3325" s="113"/>
    </row>
    <row r="3326" spans="1:9" ht="12.75">
      <c r="A3326" s="16"/>
      <c r="B3326" s="110"/>
      <c r="C3326" s="110"/>
      <c r="D3326" s="110"/>
      <c r="E3326" s="79"/>
      <c r="F3326" s="79"/>
      <c r="G3326" s="79"/>
      <c r="I3326" s="113"/>
    </row>
    <row r="3327" spans="1:9" ht="12.75">
      <c r="A3327" s="16"/>
      <c r="B3327" s="110"/>
      <c r="C3327" s="110"/>
      <c r="D3327" s="110"/>
      <c r="E3327" s="79"/>
      <c r="F3327" s="79"/>
      <c r="G3327" s="79"/>
      <c r="I3327" s="113"/>
    </row>
    <row r="3328" spans="1:9" ht="12.75">
      <c r="A3328" s="16"/>
      <c r="B3328" s="110"/>
      <c r="C3328" s="110"/>
      <c r="D3328" s="110"/>
      <c r="E3328" s="79"/>
      <c r="F3328" s="79"/>
      <c r="G3328" s="79"/>
      <c r="I3328" s="113"/>
    </row>
    <row r="3329" spans="1:9" ht="12.75">
      <c r="A3329" s="16"/>
      <c r="B3329" s="110"/>
      <c r="C3329" s="110"/>
      <c r="D3329" s="110"/>
      <c r="E3329" s="79"/>
      <c r="F3329" s="79"/>
      <c r="G3329" s="79"/>
      <c r="I3329" s="113"/>
    </row>
    <row r="3330" spans="1:9" ht="12.75">
      <c r="A3330" s="16"/>
      <c r="B3330" s="110"/>
      <c r="C3330" s="110"/>
      <c r="D3330" s="110"/>
      <c r="E3330" s="79"/>
      <c r="F3330" s="79"/>
      <c r="G3330" s="79"/>
      <c r="I3330" s="113"/>
    </row>
    <row r="3331" spans="1:9" ht="12.75">
      <c r="A3331" s="16"/>
      <c r="B3331" s="110"/>
      <c r="C3331" s="110"/>
      <c r="D3331" s="110"/>
      <c r="E3331" s="79"/>
      <c r="F3331" s="79"/>
      <c r="G3331" s="79"/>
      <c r="I3331" s="113"/>
    </row>
    <row r="3332" spans="1:9" ht="12.75">
      <c r="A3332" s="16"/>
      <c r="B3332" s="110"/>
      <c r="C3332" s="110"/>
      <c r="D3332" s="110"/>
      <c r="E3332" s="79"/>
      <c r="F3332" s="79"/>
      <c r="G3332" s="79"/>
      <c r="I3332" s="113"/>
    </row>
    <row r="3333" spans="1:9" ht="12.75">
      <c r="A3333" s="16"/>
      <c r="B3333" s="110"/>
      <c r="C3333" s="110"/>
      <c r="D3333" s="110"/>
      <c r="E3333" s="79"/>
      <c r="F3333" s="79"/>
      <c r="G3333" s="79"/>
      <c r="I3333" s="113"/>
    </row>
    <row r="3334" spans="1:9" ht="12.75">
      <c r="A3334" s="16"/>
      <c r="B3334" s="110"/>
      <c r="C3334" s="110"/>
      <c r="D3334" s="110"/>
      <c r="E3334" s="79"/>
      <c r="F3334" s="79"/>
      <c r="G3334" s="79"/>
      <c r="I3334" s="113"/>
    </row>
    <row r="3335" spans="1:9" ht="12.75">
      <c r="A3335" s="16"/>
      <c r="B3335" s="110"/>
      <c r="C3335" s="110"/>
      <c r="D3335" s="110"/>
      <c r="E3335" s="79"/>
      <c r="F3335" s="79"/>
      <c r="G3335" s="79"/>
      <c r="I3335" s="113"/>
    </row>
    <row r="3336" spans="1:9" ht="12.75">
      <c r="A3336" s="16"/>
      <c r="B3336" s="110"/>
      <c r="C3336" s="110"/>
      <c r="D3336" s="110"/>
      <c r="E3336" s="79"/>
      <c r="F3336" s="79"/>
      <c r="G3336" s="79"/>
      <c r="I3336" s="113"/>
    </row>
    <row r="3337" spans="1:9" ht="12.75">
      <c r="A3337" s="16"/>
      <c r="B3337" s="110"/>
      <c r="C3337" s="110"/>
      <c r="D3337" s="110"/>
      <c r="E3337" s="79"/>
      <c r="F3337" s="79"/>
      <c r="G3337" s="79"/>
      <c r="I3337" s="113"/>
    </row>
    <row r="3338" spans="1:9" ht="12.75">
      <c r="A3338" s="16"/>
      <c r="B3338" s="110"/>
      <c r="C3338" s="110"/>
      <c r="D3338" s="110"/>
      <c r="E3338" s="79"/>
      <c r="F3338" s="79"/>
      <c r="G3338" s="79"/>
      <c r="I3338" s="113"/>
    </row>
    <row r="3339" spans="1:9" ht="12.75">
      <c r="A3339" s="16"/>
      <c r="B3339" s="110"/>
      <c r="C3339" s="110"/>
      <c r="D3339" s="110"/>
      <c r="E3339" s="79"/>
      <c r="F3339" s="79"/>
      <c r="G3339" s="79"/>
      <c r="I3339" s="113"/>
    </row>
    <row r="3340" spans="1:9" ht="12.75">
      <c r="A3340" s="16"/>
      <c r="B3340" s="110"/>
      <c r="C3340" s="110"/>
      <c r="D3340" s="110"/>
      <c r="E3340" s="79"/>
      <c r="F3340" s="79"/>
      <c r="G3340" s="79"/>
      <c r="I3340" s="113"/>
    </row>
    <row r="3341" spans="1:9" ht="12.75">
      <c r="A3341" s="16"/>
      <c r="B3341" s="110"/>
      <c r="C3341" s="110"/>
      <c r="D3341" s="110"/>
      <c r="E3341" s="79"/>
      <c r="F3341" s="79"/>
      <c r="G3341" s="79"/>
      <c r="I3341" s="113"/>
    </row>
    <row r="3342" spans="1:9" ht="12.75">
      <c r="A3342" s="16"/>
      <c r="B3342" s="110"/>
      <c r="C3342" s="110"/>
      <c r="D3342" s="110"/>
      <c r="E3342" s="79"/>
      <c r="F3342" s="79"/>
      <c r="G3342" s="79"/>
      <c r="I3342" s="113"/>
    </row>
    <row r="3343" spans="1:9" ht="12.75">
      <c r="A3343" s="16"/>
      <c r="B3343" s="110"/>
      <c r="C3343" s="110"/>
      <c r="D3343" s="110"/>
      <c r="E3343" s="79"/>
      <c r="F3343" s="79"/>
      <c r="G3343" s="79"/>
      <c r="I3343" s="113"/>
    </row>
    <row r="3344" spans="1:9" ht="12.75">
      <c r="A3344" s="16"/>
      <c r="B3344" s="110"/>
      <c r="C3344" s="110"/>
      <c r="D3344" s="110"/>
      <c r="E3344" s="79"/>
      <c r="F3344" s="79"/>
      <c r="G3344" s="79"/>
      <c r="I3344" s="113"/>
    </row>
    <row r="3345" spans="1:9" ht="12.75">
      <c r="A3345" s="16"/>
      <c r="B3345" s="110"/>
      <c r="C3345" s="110"/>
      <c r="D3345" s="110"/>
      <c r="E3345" s="79"/>
      <c r="F3345" s="79"/>
      <c r="G3345" s="79"/>
      <c r="I3345" s="113"/>
    </row>
    <row r="3346" spans="1:9" ht="12.75">
      <c r="A3346" s="16"/>
      <c r="B3346" s="110"/>
      <c r="C3346" s="110"/>
      <c r="D3346" s="110"/>
      <c r="E3346" s="79"/>
      <c r="F3346" s="79"/>
      <c r="G3346" s="79"/>
      <c r="I3346" s="113"/>
    </row>
    <row r="3347" spans="1:9" ht="12.75">
      <c r="A3347" s="16"/>
      <c r="B3347" s="110"/>
      <c r="C3347" s="110"/>
      <c r="D3347" s="110"/>
      <c r="E3347" s="79"/>
      <c r="F3347" s="79"/>
      <c r="G3347" s="79"/>
      <c r="I3347" s="113"/>
    </row>
    <row r="3348" spans="1:9" ht="12.75">
      <c r="A3348" s="16"/>
      <c r="B3348" s="110"/>
      <c r="C3348" s="110"/>
      <c r="D3348" s="110"/>
      <c r="E3348" s="79"/>
      <c r="F3348" s="79"/>
      <c r="G3348" s="79"/>
      <c r="I3348" s="113"/>
    </row>
    <row r="3349" spans="1:9" ht="12.75">
      <c r="A3349" s="16"/>
      <c r="B3349" s="110"/>
      <c r="C3349" s="110"/>
      <c r="D3349" s="110"/>
      <c r="E3349" s="79"/>
      <c r="F3349" s="79"/>
      <c r="G3349" s="79"/>
      <c r="I3349" s="113"/>
    </row>
    <row r="3350" spans="1:9" ht="12.75">
      <c r="A3350" s="16"/>
      <c r="B3350" s="110"/>
      <c r="C3350" s="110"/>
      <c r="D3350" s="110"/>
      <c r="E3350" s="79"/>
      <c r="F3350" s="79"/>
      <c r="G3350" s="79"/>
      <c r="I3350" s="113"/>
    </row>
    <row r="3351" spans="1:9" ht="12.75">
      <c r="A3351" s="16"/>
      <c r="B3351" s="110"/>
      <c r="C3351" s="110"/>
      <c r="D3351" s="110"/>
      <c r="E3351" s="79"/>
      <c r="F3351" s="79"/>
      <c r="G3351" s="79"/>
      <c r="I3351" s="113"/>
    </row>
    <row r="3352" spans="1:9" ht="12.75">
      <c r="A3352" s="16"/>
      <c r="B3352" s="110"/>
      <c r="C3352" s="110"/>
      <c r="D3352" s="110"/>
      <c r="E3352" s="79"/>
      <c r="F3352" s="79"/>
      <c r="G3352" s="79"/>
      <c r="I3352" s="113"/>
    </row>
    <row r="3353" spans="1:9" ht="12.75">
      <c r="A3353" s="16"/>
      <c r="B3353" s="110"/>
      <c r="C3353" s="110"/>
      <c r="D3353" s="110"/>
      <c r="E3353" s="79"/>
      <c r="F3353" s="79"/>
      <c r="G3353" s="79"/>
      <c r="I3353" s="113"/>
    </row>
    <row r="3354" spans="1:9" ht="12.75">
      <c r="A3354" s="16"/>
      <c r="B3354" s="110"/>
      <c r="C3354" s="110"/>
      <c r="D3354" s="110"/>
      <c r="E3354" s="79"/>
      <c r="F3354" s="79"/>
      <c r="G3354" s="79"/>
      <c r="I3354" s="113"/>
    </row>
    <row r="3355" spans="1:9" ht="12.75">
      <c r="A3355" s="16"/>
      <c r="B3355" s="110"/>
      <c r="C3355" s="110"/>
      <c r="D3355" s="110"/>
      <c r="E3355" s="79"/>
      <c r="F3355" s="79"/>
      <c r="G3355" s="79"/>
      <c r="I3355" s="113"/>
    </row>
    <row r="3356" spans="1:9" ht="12.75">
      <c r="A3356" s="16"/>
      <c r="B3356" s="110"/>
      <c r="C3356" s="110"/>
      <c r="D3356" s="110"/>
      <c r="E3356" s="79"/>
      <c r="F3356" s="79"/>
      <c r="G3356" s="79"/>
      <c r="I3356" s="113"/>
    </row>
    <row r="3357" spans="1:9" ht="12.75">
      <c r="A3357" s="16"/>
      <c r="B3357" s="110"/>
      <c r="C3357" s="110"/>
      <c r="D3357" s="110"/>
      <c r="E3357" s="79"/>
      <c r="F3357" s="79"/>
      <c r="G3357" s="79"/>
      <c r="I3357" s="113"/>
    </row>
    <row r="3358" spans="1:9" ht="12.75">
      <c r="A3358" s="16"/>
      <c r="B3358" s="110"/>
      <c r="C3358" s="110"/>
      <c r="D3358" s="110"/>
      <c r="E3358" s="79"/>
      <c r="F3358" s="79"/>
      <c r="G3358" s="79"/>
      <c r="I3358" s="113"/>
    </row>
    <row r="3359" spans="1:9" ht="12.75">
      <c r="A3359" s="16"/>
      <c r="B3359" s="110"/>
      <c r="C3359" s="110"/>
      <c r="D3359" s="110"/>
      <c r="E3359" s="79"/>
      <c r="F3359" s="79"/>
      <c r="G3359" s="79"/>
      <c r="I3359" s="113"/>
    </row>
    <row r="3360" spans="1:9" ht="12.75">
      <c r="A3360" s="16"/>
      <c r="B3360" s="110"/>
      <c r="C3360" s="110"/>
      <c r="D3360" s="110"/>
      <c r="E3360" s="79"/>
      <c r="F3360" s="79"/>
      <c r="G3360" s="79"/>
      <c r="I3360" s="113"/>
    </row>
    <row r="3361" spans="1:9" ht="12.75">
      <c r="A3361" s="16"/>
      <c r="B3361" s="110"/>
      <c r="C3361" s="110"/>
      <c r="D3361" s="110"/>
      <c r="E3361" s="79"/>
      <c r="F3361" s="79"/>
      <c r="G3361" s="79"/>
      <c r="I3361" s="113"/>
    </row>
    <row r="3362" spans="1:9" ht="12.75">
      <c r="A3362" s="16"/>
      <c r="B3362" s="110"/>
      <c r="C3362" s="110"/>
      <c r="D3362" s="110"/>
      <c r="E3362" s="79"/>
      <c r="F3362" s="79"/>
      <c r="G3362" s="79"/>
      <c r="I3362" s="113"/>
    </row>
    <row r="3363" spans="1:9" ht="12.75">
      <c r="A3363" s="16"/>
      <c r="B3363" s="110"/>
      <c r="C3363" s="110"/>
      <c r="D3363" s="110"/>
      <c r="E3363" s="79"/>
      <c r="F3363" s="79"/>
      <c r="G3363" s="79"/>
      <c r="I3363" s="113"/>
    </row>
    <row r="3364" spans="1:9" ht="12.75">
      <c r="A3364" s="16"/>
      <c r="B3364" s="110"/>
      <c r="C3364" s="110"/>
      <c r="D3364" s="110"/>
      <c r="E3364" s="79"/>
      <c r="F3364" s="79"/>
      <c r="G3364" s="79"/>
      <c r="I3364" s="113"/>
    </row>
    <row r="3365" spans="1:9" ht="12.75">
      <c r="A3365" s="16"/>
      <c r="B3365" s="110"/>
      <c r="C3365" s="110"/>
      <c r="D3365" s="110"/>
      <c r="E3365" s="79"/>
      <c r="F3365" s="79"/>
      <c r="G3365" s="79"/>
      <c r="I3365" s="113"/>
    </row>
    <row r="3366" spans="1:9" ht="12.75">
      <c r="A3366" s="16"/>
      <c r="B3366" s="110"/>
      <c r="C3366" s="110"/>
      <c r="D3366" s="110"/>
      <c r="E3366" s="79"/>
      <c r="F3366" s="79"/>
      <c r="G3366" s="79"/>
      <c r="I3366" s="113"/>
    </row>
    <row r="3367" spans="1:9" ht="12.75">
      <c r="A3367" s="16"/>
      <c r="B3367" s="110"/>
      <c r="C3367" s="110"/>
      <c r="D3367" s="110"/>
      <c r="E3367" s="79"/>
      <c r="F3367" s="79"/>
      <c r="G3367" s="79"/>
      <c r="I3367" s="113"/>
    </row>
    <row r="3368" spans="1:9" ht="12.75">
      <c r="A3368" s="16"/>
      <c r="B3368" s="110"/>
      <c r="C3368" s="110"/>
      <c r="D3368" s="110"/>
      <c r="E3368" s="79"/>
      <c r="F3368" s="79"/>
      <c r="G3368" s="79"/>
      <c r="I3368" s="113"/>
    </row>
    <row r="3369" spans="1:9" ht="12.75">
      <c r="A3369" s="16"/>
      <c r="B3369" s="110"/>
      <c r="C3369" s="110"/>
      <c r="D3369" s="110"/>
      <c r="E3369" s="79"/>
      <c r="F3369" s="79"/>
      <c r="G3369" s="79"/>
      <c r="I3369" s="113"/>
    </row>
    <row r="3370" spans="1:9" ht="12.75">
      <c r="A3370" s="16"/>
      <c r="B3370" s="110"/>
      <c r="C3370" s="110"/>
      <c r="D3370" s="110"/>
      <c r="E3370" s="79"/>
      <c r="F3370" s="79"/>
      <c r="G3370" s="79"/>
      <c r="I3370" s="113"/>
    </row>
    <row r="3371" spans="1:9" ht="12.75">
      <c r="A3371" s="16"/>
      <c r="B3371" s="110"/>
      <c r="C3371" s="110"/>
      <c r="D3371" s="110"/>
      <c r="E3371" s="79"/>
      <c r="F3371" s="79"/>
      <c r="G3371" s="79"/>
      <c r="I3371" s="113"/>
    </row>
    <row r="3372" spans="1:9" ht="12.75">
      <c r="A3372" s="16"/>
      <c r="B3372" s="110"/>
      <c r="C3372" s="110"/>
      <c r="D3372" s="110"/>
      <c r="E3372" s="79"/>
      <c r="F3372" s="79"/>
      <c r="G3372" s="79"/>
      <c r="I3372" s="113"/>
    </row>
    <row r="3373" spans="1:9" ht="12.75">
      <c r="A3373" s="16"/>
      <c r="B3373" s="110"/>
      <c r="C3373" s="110"/>
      <c r="D3373" s="110"/>
      <c r="E3373" s="79"/>
      <c r="F3373" s="79"/>
      <c r="G3373" s="79"/>
      <c r="I3373" s="113"/>
    </row>
    <row r="3374" spans="1:9" ht="12.75">
      <c r="A3374" s="16"/>
      <c r="B3374" s="110"/>
      <c r="C3374" s="110"/>
      <c r="D3374" s="110"/>
      <c r="E3374" s="79"/>
      <c r="F3374" s="79"/>
      <c r="G3374" s="79"/>
      <c r="I3374" s="113"/>
    </row>
    <row r="3375" spans="1:9" ht="12.75">
      <c r="A3375" s="16"/>
      <c r="B3375" s="110"/>
      <c r="C3375" s="110"/>
      <c r="D3375" s="110"/>
      <c r="E3375" s="79"/>
      <c r="F3375" s="79"/>
      <c r="G3375" s="79"/>
      <c r="I3375" s="113"/>
    </row>
    <row r="3376" spans="1:9" ht="12.75">
      <c r="A3376" s="16"/>
      <c r="B3376" s="110"/>
      <c r="C3376" s="110"/>
      <c r="D3376" s="110"/>
      <c r="E3376" s="79"/>
      <c r="F3376" s="79"/>
      <c r="G3376" s="79"/>
      <c r="I3376" s="113"/>
    </row>
    <row r="3377" spans="1:9" ht="12.75">
      <c r="A3377" s="16"/>
      <c r="B3377" s="110"/>
      <c r="C3377" s="110"/>
      <c r="D3377" s="110"/>
      <c r="E3377" s="79"/>
      <c r="F3377" s="79"/>
      <c r="G3377" s="79"/>
      <c r="I3377" s="113"/>
    </row>
    <row r="3378" spans="1:9" ht="12.75">
      <c r="A3378" s="16"/>
      <c r="B3378" s="110"/>
      <c r="C3378" s="110"/>
      <c r="D3378" s="110"/>
      <c r="E3378" s="79"/>
      <c r="F3378" s="79"/>
      <c r="G3378" s="79"/>
      <c r="I3378" s="113"/>
    </row>
    <row r="3379" spans="1:9" ht="12.75">
      <c r="A3379" s="16"/>
      <c r="B3379" s="110"/>
      <c r="C3379" s="110"/>
      <c r="D3379" s="110"/>
      <c r="E3379" s="79"/>
      <c r="F3379" s="79"/>
      <c r="G3379" s="79"/>
      <c r="I3379" s="113"/>
    </row>
    <row r="3380" spans="1:9" ht="12.75">
      <c r="A3380" s="16"/>
      <c r="B3380" s="110"/>
      <c r="C3380" s="110"/>
      <c r="D3380" s="110"/>
      <c r="E3380" s="79"/>
      <c r="F3380" s="79"/>
      <c r="G3380" s="79"/>
      <c r="I3380" s="113"/>
    </row>
    <row r="3381" spans="1:9" ht="12.75">
      <c r="A3381" s="16"/>
      <c r="B3381" s="110"/>
      <c r="C3381" s="110"/>
      <c r="D3381" s="110"/>
      <c r="E3381" s="79"/>
      <c r="F3381" s="79"/>
      <c r="G3381" s="79"/>
      <c r="I3381" s="113"/>
    </row>
    <row r="3382" spans="1:9" ht="12.75">
      <c r="A3382" s="16"/>
      <c r="B3382" s="110"/>
      <c r="C3382" s="110"/>
      <c r="D3382" s="110"/>
      <c r="E3382" s="79"/>
      <c r="F3382" s="79"/>
      <c r="G3382" s="79"/>
      <c r="I3382" s="113"/>
    </row>
    <row r="3383" spans="1:9" ht="12.75">
      <c r="A3383" s="16"/>
      <c r="B3383" s="110"/>
      <c r="C3383" s="110"/>
      <c r="D3383" s="110"/>
      <c r="E3383" s="79"/>
      <c r="F3383" s="79"/>
      <c r="G3383" s="79"/>
      <c r="I3383" s="113"/>
    </row>
    <row r="3384" spans="1:9" ht="12.75">
      <c r="A3384" s="16"/>
      <c r="B3384" s="110"/>
      <c r="C3384" s="110"/>
      <c r="D3384" s="110"/>
      <c r="E3384" s="79"/>
      <c r="F3384" s="79"/>
      <c r="G3384" s="79"/>
      <c r="I3384" s="113"/>
    </row>
    <row r="3385" spans="1:9" ht="12.75">
      <c r="A3385" s="16"/>
      <c r="B3385" s="110"/>
      <c r="C3385" s="110"/>
      <c r="D3385" s="110"/>
      <c r="E3385" s="79"/>
      <c r="F3385" s="79"/>
      <c r="G3385" s="79"/>
      <c r="I3385" s="113"/>
    </row>
    <row r="3386" spans="1:9" ht="12.75">
      <c r="A3386" s="16"/>
      <c r="B3386" s="110"/>
      <c r="C3386" s="110"/>
      <c r="D3386" s="110"/>
      <c r="E3386" s="79"/>
      <c r="F3386" s="79"/>
      <c r="G3386" s="79"/>
      <c r="I3386" s="113"/>
    </row>
    <row r="3387" spans="1:9" ht="12.75">
      <c r="A3387" s="16"/>
      <c r="B3387" s="110"/>
      <c r="C3387" s="110"/>
      <c r="D3387" s="110"/>
      <c r="E3387" s="79"/>
      <c r="F3387" s="79"/>
      <c r="G3387" s="79"/>
      <c r="I3387" s="113"/>
    </row>
    <row r="3388" spans="1:9" ht="12.75">
      <c r="A3388" s="16"/>
      <c r="B3388" s="110"/>
      <c r="C3388" s="110"/>
      <c r="D3388" s="110"/>
      <c r="E3388" s="79"/>
      <c r="F3388" s="79"/>
      <c r="G3388" s="79"/>
      <c r="I3388" s="113"/>
    </row>
    <row r="3389" spans="1:9" ht="12.75">
      <c r="A3389" s="16"/>
      <c r="B3389" s="110"/>
      <c r="C3389" s="110"/>
      <c r="D3389" s="110"/>
      <c r="E3389" s="79"/>
      <c r="F3389" s="79"/>
      <c r="G3389" s="79"/>
      <c r="I3389" s="113"/>
    </row>
    <row r="3390" spans="1:9" ht="12.75">
      <c r="A3390" s="16"/>
      <c r="B3390" s="110"/>
      <c r="C3390" s="110"/>
      <c r="D3390" s="110"/>
      <c r="E3390" s="79"/>
      <c r="F3390" s="79"/>
      <c r="G3390" s="79"/>
      <c r="I3390" s="113"/>
    </row>
    <row r="3391" spans="1:9" ht="12.75">
      <c r="A3391" s="16"/>
      <c r="B3391" s="110"/>
      <c r="C3391" s="110"/>
      <c r="D3391" s="110"/>
      <c r="E3391" s="79"/>
      <c r="F3391" s="79"/>
      <c r="G3391" s="79"/>
      <c r="I3391" s="113"/>
    </row>
    <row r="3392" spans="1:9" ht="12.75">
      <c r="A3392" s="16"/>
      <c r="B3392" s="110"/>
      <c r="C3392" s="110"/>
      <c r="D3392" s="110"/>
      <c r="E3392" s="79"/>
      <c r="F3392" s="79"/>
      <c r="G3392" s="79"/>
      <c r="I3392" s="113"/>
    </row>
    <row r="3393" spans="1:9" ht="12.75">
      <c r="A3393" s="16"/>
      <c r="B3393" s="110"/>
      <c r="C3393" s="110"/>
      <c r="D3393" s="110"/>
      <c r="E3393" s="79"/>
      <c r="F3393" s="79"/>
      <c r="G3393" s="79"/>
      <c r="I3393" s="113"/>
    </row>
    <row r="3394" spans="1:9" ht="12.75">
      <c r="A3394" s="16"/>
      <c r="B3394" s="110"/>
      <c r="C3394" s="110"/>
      <c r="D3394" s="110"/>
      <c r="E3394" s="79"/>
      <c r="F3394" s="79"/>
      <c r="G3394" s="79"/>
      <c r="I3394" s="113"/>
    </row>
    <row r="3395" spans="1:9" ht="12.75">
      <c r="A3395" s="16"/>
      <c r="B3395" s="110"/>
      <c r="C3395" s="110"/>
      <c r="D3395" s="110"/>
      <c r="E3395" s="79"/>
      <c r="F3395" s="79"/>
      <c r="G3395" s="79"/>
      <c r="I3395" s="113"/>
    </row>
    <row r="3396" spans="1:9" ht="12.75">
      <c r="A3396" s="16"/>
      <c r="B3396" s="110"/>
      <c r="C3396" s="110"/>
      <c r="D3396" s="110"/>
      <c r="E3396" s="79"/>
      <c r="F3396" s="79"/>
      <c r="G3396" s="79"/>
      <c r="I3396" s="113"/>
    </row>
    <row r="3397" spans="1:9" ht="12.75">
      <c r="A3397" s="16"/>
      <c r="B3397" s="110"/>
      <c r="C3397" s="110"/>
      <c r="D3397" s="110"/>
      <c r="E3397" s="79"/>
      <c r="F3397" s="79"/>
      <c r="G3397" s="79"/>
      <c r="I3397" s="113"/>
    </row>
    <row r="3398" spans="1:9" ht="12.75">
      <c r="A3398" s="16"/>
      <c r="B3398" s="110"/>
      <c r="C3398" s="110"/>
      <c r="D3398" s="110"/>
      <c r="E3398" s="79"/>
      <c r="F3398" s="79"/>
      <c r="G3398" s="79"/>
      <c r="I3398" s="113"/>
    </row>
    <row r="3399" spans="1:9" ht="12.75">
      <c r="A3399" s="16"/>
      <c r="B3399" s="110"/>
      <c r="C3399" s="110"/>
      <c r="D3399" s="110"/>
      <c r="E3399" s="79"/>
      <c r="F3399" s="79"/>
      <c r="G3399" s="79"/>
      <c r="I3399" s="113"/>
    </row>
    <row r="3400" spans="1:9" ht="12.75">
      <c r="A3400" s="16"/>
      <c r="B3400" s="110"/>
      <c r="C3400" s="110"/>
      <c r="D3400" s="110"/>
      <c r="E3400" s="79"/>
      <c r="F3400" s="79"/>
      <c r="G3400" s="79"/>
      <c r="I3400" s="113"/>
    </row>
    <row r="3401" spans="1:9" ht="12.75">
      <c r="A3401" s="16"/>
      <c r="B3401" s="110"/>
      <c r="C3401" s="110"/>
      <c r="D3401" s="110"/>
      <c r="E3401" s="79"/>
      <c r="F3401" s="79"/>
      <c r="G3401" s="79"/>
      <c r="I3401" s="113"/>
    </row>
    <row r="3402" spans="1:9" ht="12.75">
      <c r="A3402" s="16"/>
      <c r="B3402" s="110"/>
      <c r="C3402" s="110"/>
      <c r="D3402" s="110"/>
      <c r="E3402" s="79"/>
      <c r="F3402" s="79"/>
      <c r="G3402" s="79"/>
      <c r="I3402" s="113"/>
    </row>
    <row r="3403" spans="1:9" ht="12.75">
      <c r="A3403" s="16"/>
      <c r="B3403" s="110"/>
      <c r="C3403" s="110"/>
      <c r="D3403" s="110"/>
      <c r="E3403" s="79"/>
      <c r="F3403" s="79"/>
      <c r="G3403" s="79"/>
      <c r="I3403" s="113"/>
    </row>
    <row r="3404" spans="1:9" ht="12.75">
      <c r="A3404" s="16"/>
      <c r="B3404" s="110"/>
      <c r="C3404" s="110"/>
      <c r="D3404" s="110"/>
      <c r="E3404" s="79"/>
      <c r="F3404" s="79"/>
      <c r="G3404" s="79"/>
      <c r="I3404" s="113"/>
    </row>
    <row r="3405" spans="1:9" ht="12.75">
      <c r="A3405" s="16"/>
      <c r="B3405" s="110"/>
      <c r="C3405" s="110"/>
      <c r="D3405" s="110"/>
      <c r="E3405" s="79"/>
      <c r="F3405" s="79"/>
      <c r="G3405" s="79"/>
      <c r="I3405" s="113"/>
    </row>
    <row r="3406" spans="1:9" ht="12.75">
      <c r="A3406" s="16"/>
      <c r="B3406" s="110"/>
      <c r="C3406" s="110"/>
      <c r="D3406" s="110"/>
      <c r="E3406" s="79"/>
      <c r="F3406" s="79"/>
      <c r="G3406" s="79"/>
      <c r="I3406" s="113"/>
    </row>
    <row r="3407" spans="1:9" ht="12.75">
      <c r="A3407" s="16"/>
      <c r="B3407" s="110"/>
      <c r="C3407" s="110"/>
      <c r="D3407" s="110"/>
      <c r="E3407" s="79"/>
      <c r="F3407" s="79"/>
      <c r="G3407" s="79"/>
      <c r="I3407" s="113"/>
    </row>
    <row r="3408" spans="1:9" ht="12.75">
      <c r="A3408" s="16"/>
      <c r="B3408" s="110"/>
      <c r="C3408" s="110"/>
      <c r="D3408" s="110"/>
      <c r="E3408" s="79"/>
      <c r="F3408" s="79"/>
      <c r="G3408" s="79"/>
      <c r="I3408" s="113"/>
    </row>
    <row r="3409" spans="1:9" ht="12.75">
      <c r="A3409" s="16"/>
      <c r="B3409" s="110"/>
      <c r="C3409" s="110"/>
      <c r="D3409" s="110"/>
      <c r="E3409" s="79"/>
      <c r="F3409" s="79"/>
      <c r="G3409" s="79"/>
      <c r="I3409" s="113"/>
    </row>
    <row r="3410" spans="1:9" ht="12.75">
      <c r="A3410" s="16"/>
      <c r="B3410" s="110"/>
      <c r="C3410" s="110"/>
      <c r="D3410" s="110"/>
      <c r="E3410" s="79"/>
      <c r="F3410" s="79"/>
      <c r="G3410" s="79"/>
      <c r="I3410" s="113"/>
    </row>
    <row r="3411" spans="1:9" ht="12.75">
      <c r="A3411" s="16"/>
      <c r="B3411" s="110"/>
      <c r="C3411" s="110"/>
      <c r="D3411" s="110"/>
      <c r="E3411" s="79"/>
      <c r="F3411" s="79"/>
      <c r="G3411" s="79"/>
      <c r="I3411" s="113"/>
    </row>
    <row r="3412" spans="1:9" ht="12.75">
      <c r="A3412" s="16"/>
      <c r="B3412" s="110"/>
      <c r="C3412" s="110"/>
      <c r="D3412" s="110"/>
      <c r="E3412" s="79"/>
      <c r="F3412" s="79"/>
      <c r="G3412" s="79"/>
      <c r="I3412" s="113"/>
    </row>
    <row r="3413" spans="1:9" ht="12.75">
      <c r="A3413" s="16"/>
      <c r="B3413" s="110"/>
      <c r="C3413" s="110"/>
      <c r="D3413" s="110"/>
      <c r="E3413" s="79"/>
      <c r="F3413" s="79"/>
      <c r="G3413" s="79"/>
      <c r="I3413" s="113"/>
    </row>
    <row r="3414" spans="1:9" ht="12.75">
      <c r="A3414" s="16"/>
      <c r="B3414" s="110"/>
      <c r="C3414" s="110"/>
      <c r="D3414" s="110"/>
      <c r="E3414" s="79"/>
      <c r="F3414" s="79"/>
      <c r="G3414" s="79"/>
      <c r="I3414" s="113"/>
    </row>
    <row r="3415" spans="1:9" ht="12.75">
      <c r="A3415" s="16"/>
      <c r="B3415" s="110"/>
      <c r="C3415" s="110"/>
      <c r="D3415" s="110"/>
      <c r="E3415" s="79"/>
      <c r="F3415" s="79"/>
      <c r="G3415" s="79"/>
      <c r="I3415" s="113"/>
    </row>
    <row r="3416" spans="1:9" ht="12.75">
      <c r="A3416" s="16"/>
      <c r="B3416" s="110"/>
      <c r="C3416" s="110"/>
      <c r="D3416" s="110"/>
      <c r="E3416" s="79"/>
      <c r="F3416" s="79"/>
      <c r="G3416" s="79"/>
      <c r="I3416" s="113"/>
    </row>
    <row r="3417" spans="1:9" ht="12.75">
      <c r="A3417" s="16"/>
      <c r="B3417" s="110"/>
      <c r="C3417" s="110"/>
      <c r="D3417" s="110"/>
      <c r="E3417" s="79"/>
      <c r="F3417" s="79"/>
      <c r="G3417" s="79"/>
      <c r="I3417" s="113"/>
    </row>
    <row r="3418" spans="1:9" ht="12.75">
      <c r="A3418" s="16"/>
      <c r="B3418" s="110"/>
      <c r="C3418" s="110"/>
      <c r="D3418" s="110"/>
      <c r="E3418" s="79"/>
      <c r="F3418" s="79"/>
      <c r="G3418" s="79"/>
      <c r="I3418" s="113"/>
    </row>
    <row r="3419" spans="1:9" ht="12.75">
      <c r="A3419" s="16"/>
      <c r="B3419" s="110"/>
      <c r="C3419" s="110"/>
      <c r="D3419" s="110"/>
      <c r="E3419" s="79"/>
      <c r="F3419" s="79"/>
      <c r="G3419" s="79"/>
      <c r="I3419" s="113"/>
    </row>
    <row r="3420" spans="1:9" ht="12.75">
      <c r="A3420" s="16"/>
      <c r="B3420" s="110"/>
      <c r="C3420" s="110"/>
      <c r="D3420" s="110"/>
      <c r="E3420" s="79"/>
      <c r="F3420" s="79"/>
      <c r="G3420" s="79"/>
      <c r="I3420" s="113"/>
    </row>
    <row r="3421" spans="1:9" ht="12.75">
      <c r="A3421" s="16"/>
      <c r="B3421" s="110"/>
      <c r="C3421" s="110"/>
      <c r="D3421" s="110"/>
      <c r="E3421" s="79"/>
      <c r="F3421" s="79"/>
      <c r="G3421" s="79"/>
      <c r="I3421" s="113"/>
    </row>
    <row r="3422" spans="1:9" ht="12.75">
      <c r="A3422" s="16"/>
      <c r="B3422" s="110"/>
      <c r="C3422" s="110"/>
      <c r="D3422" s="110"/>
      <c r="E3422" s="79"/>
      <c r="F3422" s="79"/>
      <c r="G3422" s="79"/>
      <c r="I3422" s="113"/>
    </row>
    <row r="3423" spans="1:9" ht="12.75">
      <c r="A3423" s="16"/>
      <c r="B3423" s="110"/>
      <c r="C3423" s="110"/>
      <c r="D3423" s="110"/>
      <c r="E3423" s="79"/>
      <c r="F3423" s="79"/>
      <c r="G3423" s="79"/>
      <c r="I3423" s="113"/>
    </row>
    <row r="3424" spans="1:9" ht="12.75">
      <c r="A3424" s="16"/>
      <c r="B3424" s="110"/>
      <c r="C3424" s="110"/>
      <c r="D3424" s="110"/>
      <c r="E3424" s="79"/>
      <c r="F3424" s="79"/>
      <c r="G3424" s="79"/>
      <c r="I3424" s="113"/>
    </row>
    <row r="3425" spans="1:9" ht="12.75">
      <c r="A3425" s="16"/>
      <c r="B3425" s="110"/>
      <c r="C3425" s="110"/>
      <c r="D3425" s="110"/>
      <c r="E3425" s="79"/>
      <c r="F3425" s="79"/>
      <c r="G3425" s="79"/>
      <c r="I3425" s="113"/>
    </row>
    <row r="3426" spans="1:9" ht="12.75">
      <c r="A3426" s="16"/>
      <c r="B3426" s="110"/>
      <c r="C3426" s="110"/>
      <c r="D3426" s="110"/>
      <c r="E3426" s="79"/>
      <c r="F3426" s="79"/>
      <c r="G3426" s="79"/>
      <c r="I3426" s="113"/>
    </row>
    <row r="3427" spans="1:9" ht="12.75">
      <c r="A3427" s="16"/>
      <c r="B3427" s="110"/>
      <c r="C3427" s="110"/>
      <c r="D3427" s="110"/>
      <c r="E3427" s="79"/>
      <c r="F3427" s="79"/>
      <c r="G3427" s="79"/>
      <c r="I3427" s="113"/>
    </row>
    <row r="3428" spans="1:9" ht="12.75">
      <c r="A3428" s="16"/>
      <c r="B3428" s="110"/>
      <c r="C3428" s="110"/>
      <c r="D3428" s="110"/>
      <c r="E3428" s="79"/>
      <c r="F3428" s="79"/>
      <c r="G3428" s="79"/>
      <c r="I3428" s="113"/>
    </row>
    <row r="3429" spans="1:9" ht="12.75">
      <c r="A3429" s="16"/>
      <c r="B3429" s="110"/>
      <c r="C3429" s="110"/>
      <c r="D3429" s="110"/>
      <c r="E3429" s="79"/>
      <c r="F3429" s="79"/>
      <c r="G3429" s="79"/>
      <c r="I3429" s="113"/>
    </row>
    <row r="3430" spans="1:9" ht="12.75">
      <c r="A3430" s="16"/>
      <c r="B3430" s="110"/>
      <c r="C3430" s="110"/>
      <c r="D3430" s="110"/>
      <c r="E3430" s="79"/>
      <c r="F3430" s="79"/>
      <c r="G3430" s="79"/>
      <c r="I3430" s="113"/>
    </row>
    <row r="3431" spans="1:9" ht="12.75">
      <c r="A3431" s="16"/>
      <c r="B3431" s="110"/>
      <c r="C3431" s="110"/>
      <c r="D3431" s="110"/>
      <c r="E3431" s="79"/>
      <c r="F3431" s="79"/>
      <c r="G3431" s="79"/>
      <c r="I3431" s="113"/>
    </row>
    <row r="3432" spans="1:9" ht="12.75">
      <c r="A3432" s="16"/>
      <c r="B3432" s="110"/>
      <c r="C3432" s="110"/>
      <c r="D3432" s="110"/>
      <c r="E3432" s="79"/>
      <c r="F3432" s="79"/>
      <c r="G3432" s="79"/>
      <c r="I3432" s="113"/>
    </row>
    <row r="3433" spans="1:9" ht="12.75">
      <c r="A3433" s="16"/>
      <c r="B3433" s="110"/>
      <c r="C3433" s="110"/>
      <c r="D3433" s="110"/>
      <c r="E3433" s="79"/>
      <c r="F3433" s="79"/>
      <c r="G3433" s="79"/>
      <c r="I3433" s="113"/>
    </row>
    <row r="3434" spans="1:9" ht="12.75">
      <c r="A3434" s="16"/>
      <c r="B3434" s="110"/>
      <c r="C3434" s="110"/>
      <c r="D3434" s="110"/>
      <c r="E3434" s="79"/>
      <c r="F3434" s="79"/>
      <c r="G3434" s="79"/>
      <c r="I3434" s="113"/>
    </row>
    <row r="3435" spans="1:9" ht="12.75">
      <c r="A3435" s="16"/>
      <c r="B3435" s="110"/>
      <c r="C3435" s="110"/>
      <c r="D3435" s="110"/>
      <c r="E3435" s="79"/>
      <c r="F3435" s="79"/>
      <c r="G3435" s="79"/>
      <c r="I3435" s="113"/>
    </row>
    <row r="3436" spans="1:9" ht="12.75">
      <c r="A3436" s="16"/>
      <c r="B3436" s="110"/>
      <c r="C3436" s="110"/>
      <c r="D3436" s="110"/>
      <c r="E3436" s="79"/>
      <c r="F3436" s="79"/>
      <c r="G3436" s="79"/>
      <c r="I3436" s="113"/>
    </row>
    <row r="3437" spans="1:9" ht="12.75">
      <c r="A3437" s="16"/>
      <c r="B3437" s="110"/>
      <c r="C3437" s="110"/>
      <c r="D3437" s="110"/>
      <c r="E3437" s="79"/>
      <c r="F3437" s="79"/>
      <c r="G3437" s="79"/>
      <c r="I3437" s="113"/>
    </row>
    <row r="3438" spans="1:9" ht="12.75">
      <c r="A3438" s="16"/>
      <c r="B3438" s="110"/>
      <c r="C3438" s="110"/>
      <c r="D3438" s="110"/>
      <c r="E3438" s="79"/>
      <c r="F3438" s="79"/>
      <c r="G3438" s="79"/>
      <c r="I3438" s="113"/>
    </row>
    <row r="3439" spans="1:9" ht="12.75">
      <c r="A3439" s="16"/>
      <c r="B3439" s="110"/>
      <c r="C3439" s="110"/>
      <c r="D3439" s="110"/>
      <c r="E3439" s="79"/>
      <c r="F3439" s="79"/>
      <c r="G3439" s="79"/>
      <c r="I3439" s="113"/>
    </row>
    <row r="3440" spans="1:9" ht="12.75">
      <c r="A3440" s="16"/>
      <c r="B3440" s="110"/>
      <c r="C3440" s="110"/>
      <c r="D3440" s="110"/>
      <c r="E3440" s="79"/>
      <c r="F3440" s="79"/>
      <c r="G3440" s="79"/>
      <c r="I3440" s="113"/>
    </row>
    <row r="3441" spans="1:9" ht="12.75">
      <c r="A3441" s="16"/>
      <c r="B3441" s="110"/>
      <c r="C3441" s="110"/>
      <c r="D3441" s="110"/>
      <c r="E3441" s="79"/>
      <c r="F3441" s="79"/>
      <c r="G3441" s="79"/>
      <c r="I3441" s="113"/>
    </row>
    <row r="3442" spans="1:9" ht="12.75">
      <c r="A3442" s="16"/>
      <c r="B3442" s="110"/>
      <c r="C3442" s="110"/>
      <c r="D3442" s="110"/>
      <c r="E3442" s="79"/>
      <c r="F3442" s="79"/>
      <c r="G3442" s="79"/>
      <c r="I3442" s="113"/>
    </row>
    <row r="3443" spans="1:9" ht="12.75">
      <c r="A3443" s="16"/>
      <c r="B3443" s="110"/>
      <c r="C3443" s="110"/>
      <c r="D3443" s="110"/>
      <c r="E3443" s="79"/>
      <c r="F3443" s="79"/>
      <c r="G3443" s="79"/>
      <c r="I3443" s="113"/>
    </row>
    <row r="3444" spans="1:9" ht="12.75">
      <c r="A3444" s="16"/>
      <c r="B3444" s="110"/>
      <c r="C3444" s="110"/>
      <c r="D3444" s="110"/>
      <c r="E3444" s="79"/>
      <c r="F3444" s="79"/>
      <c r="G3444" s="79"/>
      <c r="I3444" s="113"/>
    </row>
    <row r="3445" spans="1:9" ht="12.75">
      <c r="A3445" s="16"/>
      <c r="B3445" s="110"/>
      <c r="C3445" s="110"/>
      <c r="D3445" s="110"/>
      <c r="E3445" s="79"/>
      <c r="F3445" s="79"/>
      <c r="G3445" s="79"/>
      <c r="I3445" s="113"/>
    </row>
    <row r="3446" spans="1:9" ht="12.75">
      <c r="A3446" s="16"/>
      <c r="B3446" s="110"/>
      <c r="C3446" s="110"/>
      <c r="D3446" s="110"/>
      <c r="E3446" s="79"/>
      <c r="F3446" s="79"/>
      <c r="G3446" s="79"/>
      <c r="I3446" s="113"/>
    </row>
    <row r="3447" spans="1:9" ht="12.75">
      <c r="A3447" s="16"/>
      <c r="B3447" s="110"/>
      <c r="C3447" s="110"/>
      <c r="D3447" s="110"/>
      <c r="E3447" s="79"/>
      <c r="F3447" s="79"/>
      <c r="G3447" s="79"/>
      <c r="I3447" s="113"/>
    </row>
    <row r="3448" spans="1:9" ht="12.75">
      <c r="A3448" s="16"/>
      <c r="B3448" s="110"/>
      <c r="C3448" s="110"/>
      <c r="D3448" s="110"/>
      <c r="E3448" s="79"/>
      <c r="F3448" s="79"/>
      <c r="G3448" s="79"/>
      <c r="I3448" s="113"/>
    </row>
    <row r="3449" spans="1:9" ht="12.75">
      <c r="A3449" s="16"/>
      <c r="B3449" s="110"/>
      <c r="C3449" s="110"/>
      <c r="D3449" s="110"/>
      <c r="E3449" s="79"/>
      <c r="F3449" s="79"/>
      <c r="G3449" s="79"/>
      <c r="I3449" s="113"/>
    </row>
    <row r="3450" spans="1:9" ht="12.75">
      <c r="A3450" s="16"/>
      <c r="B3450" s="110"/>
      <c r="C3450" s="110"/>
      <c r="D3450" s="110"/>
      <c r="E3450" s="79"/>
      <c r="F3450" s="79"/>
      <c r="G3450" s="79"/>
      <c r="I3450" s="113"/>
    </row>
    <row r="3451" spans="1:9" ht="12.75">
      <c r="A3451" s="16"/>
      <c r="B3451" s="110"/>
      <c r="C3451" s="110"/>
      <c r="D3451" s="110"/>
      <c r="E3451" s="79"/>
      <c r="F3451" s="79"/>
      <c r="G3451" s="79"/>
      <c r="I3451" s="113"/>
    </row>
    <row r="3452" spans="1:9" ht="12.75">
      <c r="A3452" s="16"/>
      <c r="B3452" s="110"/>
      <c r="C3452" s="110"/>
      <c r="D3452" s="110"/>
      <c r="E3452" s="79"/>
      <c r="F3452" s="79"/>
      <c r="G3452" s="79"/>
      <c r="I3452" s="113"/>
    </row>
    <row r="3453" spans="1:9" ht="12.75">
      <c r="A3453" s="16"/>
      <c r="B3453" s="110"/>
      <c r="C3453" s="110"/>
      <c r="D3453" s="110"/>
      <c r="E3453" s="79"/>
      <c r="F3453" s="79"/>
      <c r="G3453" s="79"/>
      <c r="I3453" s="113"/>
    </row>
    <row r="3454" spans="1:9" ht="12.75">
      <c r="A3454" s="16"/>
      <c r="B3454" s="110"/>
      <c r="C3454" s="110"/>
      <c r="D3454" s="110"/>
      <c r="E3454" s="79"/>
      <c r="F3454" s="79"/>
      <c r="G3454" s="79"/>
      <c r="I3454" s="113"/>
    </row>
    <row r="3455" spans="1:9" ht="12.75">
      <c r="A3455" s="16"/>
      <c r="B3455" s="110"/>
      <c r="C3455" s="110"/>
      <c r="D3455" s="110"/>
      <c r="E3455" s="79"/>
      <c r="F3455" s="79"/>
      <c r="G3455" s="79"/>
      <c r="I3455" s="113"/>
    </row>
    <row r="3456" spans="1:9" ht="12.75">
      <c r="A3456" s="16"/>
      <c r="B3456" s="110"/>
      <c r="C3456" s="110"/>
      <c r="D3456" s="110"/>
      <c r="E3456" s="79"/>
      <c r="F3456" s="79"/>
      <c r="G3456" s="79"/>
      <c r="I3456" s="113"/>
    </row>
    <row r="3457" spans="1:9" ht="12.75">
      <c r="A3457" s="16"/>
      <c r="B3457" s="110"/>
      <c r="C3457" s="110"/>
      <c r="D3457" s="110"/>
      <c r="E3457" s="79"/>
      <c r="F3457" s="79"/>
      <c r="G3457" s="79"/>
      <c r="I3457" s="113"/>
    </row>
    <row r="3458" spans="1:9" ht="12.75">
      <c r="A3458" s="16"/>
      <c r="B3458" s="110"/>
      <c r="C3458" s="110"/>
      <c r="D3458" s="110"/>
      <c r="E3458" s="79"/>
      <c r="F3458" s="79"/>
      <c r="G3458" s="79"/>
      <c r="I3458" s="113"/>
    </row>
    <row r="3459" spans="1:9" ht="12.75">
      <c r="A3459" s="16"/>
      <c r="B3459" s="110"/>
      <c r="C3459" s="110"/>
      <c r="D3459" s="110"/>
      <c r="E3459" s="79"/>
      <c r="F3459" s="79"/>
      <c r="G3459" s="79"/>
      <c r="I3459" s="113"/>
    </row>
    <row r="3460" spans="1:9" ht="12.75">
      <c r="A3460" s="16"/>
      <c r="B3460" s="110"/>
      <c r="C3460" s="110"/>
      <c r="D3460" s="110"/>
      <c r="E3460" s="79"/>
      <c r="F3460" s="79"/>
      <c r="G3460" s="79"/>
      <c r="I3460" s="113"/>
    </row>
    <row r="3461" spans="1:9" ht="12.75">
      <c r="A3461" s="16"/>
      <c r="B3461" s="110"/>
      <c r="C3461" s="110"/>
      <c r="D3461" s="110"/>
      <c r="E3461" s="79"/>
      <c r="F3461" s="79"/>
      <c r="G3461" s="79"/>
      <c r="I3461" s="113"/>
    </row>
    <row r="3462" spans="1:9" ht="12.75">
      <c r="A3462" s="16"/>
      <c r="B3462" s="110"/>
      <c r="C3462" s="110"/>
      <c r="D3462" s="110"/>
      <c r="E3462" s="79"/>
      <c r="F3462" s="79"/>
      <c r="G3462" s="79"/>
      <c r="I3462" s="113"/>
    </row>
    <row r="3463" spans="1:9" ht="12.75">
      <c r="A3463" s="16"/>
      <c r="B3463" s="110"/>
      <c r="C3463" s="110"/>
      <c r="D3463" s="110"/>
      <c r="E3463" s="79"/>
      <c r="F3463" s="79"/>
      <c r="G3463" s="79"/>
      <c r="I3463" s="113"/>
    </row>
    <row r="3464" spans="1:9" ht="12.75">
      <c r="A3464" s="16"/>
      <c r="B3464" s="110"/>
      <c r="C3464" s="110"/>
      <c r="D3464" s="110"/>
      <c r="E3464" s="79"/>
      <c r="F3464" s="79"/>
      <c r="G3464" s="79"/>
      <c r="I3464" s="113"/>
    </row>
    <row r="3465" spans="1:9" ht="12.75">
      <c r="A3465" s="16"/>
      <c r="B3465" s="110"/>
      <c r="C3465" s="110"/>
      <c r="D3465" s="110"/>
      <c r="E3465" s="79"/>
      <c r="F3465" s="79"/>
      <c r="G3465" s="79"/>
      <c r="I3465" s="113"/>
    </row>
    <row r="3466" spans="1:9" ht="12.75">
      <c r="A3466" s="16"/>
      <c r="B3466" s="110"/>
      <c r="C3466" s="110"/>
      <c r="D3466" s="110"/>
      <c r="E3466" s="79"/>
      <c r="F3466" s="79"/>
      <c r="G3466" s="79"/>
      <c r="I3466" s="113"/>
    </row>
    <row r="3467" spans="1:9" ht="12.75">
      <c r="A3467" s="16"/>
      <c r="B3467" s="110"/>
      <c r="C3467" s="110"/>
      <c r="D3467" s="110"/>
      <c r="E3467" s="79"/>
      <c r="F3467" s="79"/>
      <c r="G3467" s="79"/>
      <c r="I3467" s="113"/>
    </row>
    <row r="3468" spans="1:9" ht="12.75">
      <c r="A3468" s="16"/>
      <c r="B3468" s="110"/>
      <c r="C3468" s="110"/>
      <c r="D3468" s="110"/>
      <c r="E3468" s="79"/>
      <c r="F3468" s="79"/>
      <c r="G3468" s="79"/>
      <c r="I3468" s="113"/>
    </row>
    <row r="3469" spans="1:9" ht="12.75">
      <c r="A3469" s="16"/>
      <c r="B3469" s="110"/>
      <c r="C3469" s="110"/>
      <c r="D3469" s="110"/>
      <c r="E3469" s="79"/>
      <c r="F3469" s="79"/>
      <c r="G3469" s="79"/>
      <c r="I3469" s="113"/>
    </row>
    <row r="3470" spans="1:9" ht="12.75">
      <c r="A3470" s="16"/>
      <c r="B3470" s="110"/>
      <c r="C3470" s="110"/>
      <c r="D3470" s="110"/>
      <c r="E3470" s="79"/>
      <c r="F3470" s="79"/>
      <c r="G3470" s="79"/>
      <c r="I3470" s="113"/>
    </row>
    <row r="3471" spans="1:9" ht="12.75">
      <c r="A3471" s="16"/>
      <c r="B3471" s="110"/>
      <c r="C3471" s="110"/>
      <c r="D3471" s="110"/>
      <c r="E3471" s="79"/>
      <c r="F3471" s="79"/>
      <c r="G3471" s="79"/>
      <c r="I3471" s="113"/>
    </row>
    <row r="3472" spans="1:9" ht="12.75">
      <c r="A3472" s="16"/>
      <c r="B3472" s="110"/>
      <c r="C3472" s="110"/>
      <c r="D3472" s="110"/>
      <c r="E3472" s="79"/>
      <c r="F3472" s="79"/>
      <c r="G3472" s="79"/>
      <c r="I3472" s="113"/>
    </row>
    <row r="3473" spans="1:9" ht="12.75">
      <c r="A3473" s="16"/>
      <c r="B3473" s="110"/>
      <c r="C3473" s="110"/>
      <c r="D3473" s="110"/>
      <c r="E3473" s="79"/>
      <c r="F3473" s="79"/>
      <c r="G3473" s="79"/>
      <c r="I3473" s="113"/>
    </row>
    <row r="3474" spans="1:9" ht="12.75">
      <c r="A3474" s="16"/>
      <c r="B3474" s="110"/>
      <c r="C3474" s="110"/>
      <c r="D3474" s="110"/>
      <c r="E3474" s="79"/>
      <c r="F3474" s="79"/>
      <c r="G3474" s="79"/>
      <c r="I3474" s="113"/>
    </row>
    <row r="3475" spans="1:9" ht="12.75">
      <c r="A3475" s="16"/>
      <c r="B3475" s="110"/>
      <c r="C3475" s="110"/>
      <c r="D3475" s="110"/>
      <c r="E3475" s="79"/>
      <c r="F3475" s="79"/>
      <c r="G3475" s="79"/>
      <c r="I3475" s="113"/>
    </row>
    <row r="3476" spans="1:9" ht="12.75">
      <c r="A3476" s="16"/>
      <c r="B3476" s="110"/>
      <c r="C3476" s="110"/>
      <c r="D3476" s="110"/>
      <c r="E3476" s="79"/>
      <c r="F3476" s="79"/>
      <c r="G3476" s="79"/>
      <c r="I3476" s="113"/>
    </row>
    <row r="3477" spans="1:9" ht="12.75">
      <c r="A3477" s="16"/>
      <c r="B3477" s="110"/>
      <c r="C3477" s="110"/>
      <c r="D3477" s="110"/>
      <c r="E3477" s="79"/>
      <c r="F3477" s="79"/>
      <c r="G3477" s="79"/>
      <c r="I3477" s="113"/>
    </row>
    <row r="3478" spans="1:9" ht="12.75">
      <c r="A3478" s="16"/>
      <c r="B3478" s="110"/>
      <c r="C3478" s="110"/>
      <c r="D3478" s="110"/>
      <c r="E3478" s="79"/>
      <c r="F3478" s="79"/>
      <c r="G3478" s="79"/>
      <c r="I3478" s="113"/>
    </row>
    <row r="3479" spans="1:9" ht="12.75">
      <c r="A3479" s="16"/>
      <c r="B3479" s="110"/>
      <c r="C3479" s="110"/>
      <c r="D3479" s="110"/>
      <c r="E3479" s="79"/>
      <c r="F3479" s="79"/>
      <c r="G3479" s="79"/>
      <c r="I3479" s="113"/>
    </row>
    <row r="3480" spans="1:9" ht="12.75">
      <c r="A3480" s="16"/>
      <c r="B3480" s="110"/>
      <c r="C3480" s="110"/>
      <c r="D3480" s="110"/>
      <c r="E3480" s="79"/>
      <c r="F3480" s="79"/>
      <c r="G3480" s="79"/>
      <c r="I3480" s="113"/>
    </row>
    <row r="3481" spans="1:9" ht="12.75">
      <c r="A3481" s="16"/>
      <c r="B3481" s="110"/>
      <c r="C3481" s="110"/>
      <c r="D3481" s="110"/>
      <c r="E3481" s="79"/>
      <c r="F3481" s="79"/>
      <c r="G3481" s="79"/>
      <c r="I3481" s="113"/>
    </row>
    <row r="3482" spans="1:9" ht="12.75">
      <c r="A3482" s="16"/>
      <c r="B3482" s="110"/>
      <c r="C3482" s="110"/>
      <c r="D3482" s="110"/>
      <c r="E3482" s="79"/>
      <c r="F3482" s="79"/>
      <c r="G3482" s="79"/>
      <c r="I3482" s="113"/>
    </row>
    <row r="3483" spans="1:9" ht="12.75">
      <c r="A3483" s="16"/>
      <c r="B3483" s="110"/>
      <c r="C3483" s="110"/>
      <c r="D3483" s="110"/>
      <c r="E3483" s="79"/>
      <c r="F3483" s="79"/>
      <c r="G3483" s="79"/>
      <c r="I3483" s="113"/>
    </row>
    <row r="3484" spans="1:9" ht="12.75">
      <c r="A3484" s="16"/>
      <c r="B3484" s="110"/>
      <c r="C3484" s="110"/>
      <c r="D3484" s="110"/>
      <c r="E3484" s="79"/>
      <c r="F3484" s="79"/>
      <c r="G3484" s="79"/>
      <c r="I3484" s="113"/>
    </row>
    <row r="3485" spans="1:9" ht="12.75">
      <c r="A3485" s="16"/>
      <c r="B3485" s="110"/>
      <c r="C3485" s="110"/>
      <c r="D3485" s="110"/>
      <c r="E3485" s="79"/>
      <c r="F3485" s="79"/>
      <c r="G3485" s="79"/>
      <c r="I3485" s="113"/>
    </row>
    <row r="3486" spans="1:9" ht="12.75">
      <c r="A3486" s="16"/>
      <c r="B3486" s="110"/>
      <c r="C3486" s="110"/>
      <c r="D3486" s="110"/>
      <c r="E3486" s="79"/>
      <c r="F3486" s="79"/>
      <c r="G3486" s="79"/>
      <c r="I3486" s="113"/>
    </row>
    <row r="3487" spans="1:9" ht="12.75">
      <c r="A3487" s="16"/>
      <c r="B3487" s="110"/>
      <c r="C3487" s="110"/>
      <c r="D3487" s="110"/>
      <c r="E3487" s="79"/>
      <c r="F3487" s="79"/>
      <c r="G3487" s="79"/>
      <c r="I3487" s="113"/>
    </row>
    <row r="3488" spans="1:9" ht="12.75">
      <c r="A3488" s="16"/>
      <c r="B3488" s="110"/>
      <c r="C3488" s="110"/>
      <c r="D3488" s="110"/>
      <c r="E3488" s="79"/>
      <c r="F3488" s="79"/>
      <c r="G3488" s="79"/>
      <c r="I3488" s="113"/>
    </row>
    <row r="3489" spans="1:9" ht="12.75">
      <c r="A3489" s="16"/>
      <c r="B3489" s="110"/>
      <c r="C3489" s="110"/>
      <c r="D3489" s="110"/>
      <c r="E3489" s="79"/>
      <c r="F3489" s="79"/>
      <c r="G3489" s="79"/>
      <c r="I3489" s="113"/>
    </row>
    <row r="3490" spans="1:9" ht="12.75">
      <c r="A3490" s="16"/>
      <c r="B3490" s="110"/>
      <c r="C3490" s="110"/>
      <c r="D3490" s="110"/>
      <c r="E3490" s="79"/>
      <c r="F3490" s="79"/>
      <c r="G3490" s="79"/>
      <c r="I3490" s="113"/>
    </row>
    <row r="3491" spans="1:9" ht="12.75">
      <c r="A3491" s="16"/>
      <c r="B3491" s="110"/>
      <c r="C3491" s="110"/>
      <c r="D3491" s="110"/>
      <c r="E3491" s="79"/>
      <c r="F3491" s="79"/>
      <c r="G3491" s="79"/>
      <c r="I3491" s="113"/>
    </row>
    <row r="3492" spans="1:9" ht="12.75">
      <c r="A3492" s="16"/>
      <c r="B3492" s="110"/>
      <c r="C3492" s="110"/>
      <c r="D3492" s="110"/>
      <c r="E3492" s="79"/>
      <c r="F3492" s="79"/>
      <c r="G3492" s="79"/>
      <c r="I3492" s="113"/>
    </row>
    <row r="3493" spans="1:9" ht="12.75">
      <c r="A3493" s="16"/>
      <c r="B3493" s="110"/>
      <c r="C3493" s="110"/>
      <c r="D3493" s="110"/>
      <c r="E3493" s="79"/>
      <c r="F3493" s="79"/>
      <c r="G3493" s="79"/>
      <c r="I3493" s="113"/>
    </row>
    <row r="3494" spans="1:9" ht="12.75">
      <c r="A3494" s="16"/>
      <c r="B3494" s="110"/>
      <c r="C3494" s="110"/>
      <c r="D3494" s="110"/>
      <c r="E3494" s="79"/>
      <c r="F3494" s="79"/>
      <c r="G3494" s="79"/>
      <c r="I3494" s="113"/>
    </row>
    <row r="3495" spans="1:9" ht="12.75">
      <c r="A3495" s="16"/>
      <c r="B3495" s="110"/>
      <c r="C3495" s="110"/>
      <c r="D3495" s="110"/>
      <c r="E3495" s="79"/>
      <c r="F3495" s="79"/>
      <c r="G3495" s="79"/>
      <c r="I3495" s="113"/>
    </row>
    <row r="3496" spans="1:9" ht="12.75">
      <c r="A3496" s="16"/>
      <c r="B3496" s="110"/>
      <c r="C3496" s="110"/>
      <c r="D3496" s="110"/>
      <c r="E3496" s="79"/>
      <c r="F3496" s="79"/>
      <c r="G3496" s="79"/>
      <c r="I3496" s="113"/>
    </row>
    <row r="3497" spans="1:9" ht="12.75">
      <c r="A3497" s="16"/>
      <c r="B3497" s="110"/>
      <c r="C3497" s="110"/>
      <c r="D3497" s="110"/>
      <c r="E3497" s="79"/>
      <c r="F3497" s="79"/>
      <c r="G3497" s="79"/>
      <c r="I3497" s="113"/>
    </row>
    <row r="3498" spans="1:9" ht="12.75">
      <c r="A3498" s="16"/>
      <c r="B3498" s="110"/>
      <c r="C3498" s="110"/>
      <c r="D3498" s="110"/>
      <c r="E3498" s="79"/>
      <c r="F3498" s="79"/>
      <c r="G3498" s="79"/>
      <c r="I3498" s="113"/>
    </row>
    <row r="3499" spans="1:9" ht="12.75">
      <c r="A3499" s="16"/>
      <c r="B3499" s="110"/>
      <c r="C3499" s="110"/>
      <c r="D3499" s="110"/>
      <c r="E3499" s="79"/>
      <c r="F3499" s="79"/>
      <c r="G3499" s="79"/>
      <c r="I3499" s="113"/>
    </row>
    <row r="3500" spans="1:9" ht="12.75">
      <c r="A3500" s="16"/>
      <c r="B3500" s="110"/>
      <c r="C3500" s="110"/>
      <c r="D3500" s="110"/>
      <c r="E3500" s="79"/>
      <c r="F3500" s="79"/>
      <c r="G3500" s="79"/>
      <c r="I3500" s="113"/>
    </row>
    <row r="3501" spans="1:9" ht="12.75">
      <c r="A3501" s="16"/>
      <c r="B3501" s="110"/>
      <c r="C3501" s="110"/>
      <c r="D3501" s="110"/>
      <c r="E3501" s="79"/>
      <c r="F3501" s="79"/>
      <c r="G3501" s="79"/>
      <c r="I3501" s="113"/>
    </row>
    <row r="3502" spans="1:9" ht="12.75">
      <c r="A3502" s="16"/>
      <c r="B3502" s="110"/>
      <c r="C3502" s="110"/>
      <c r="D3502" s="110"/>
      <c r="E3502" s="79"/>
      <c r="F3502" s="79"/>
      <c r="G3502" s="79"/>
      <c r="I3502" s="113"/>
    </row>
    <row r="3503" spans="1:9" ht="12.75">
      <c r="A3503" s="16"/>
      <c r="B3503" s="110"/>
      <c r="C3503" s="110"/>
      <c r="D3503" s="110"/>
      <c r="E3503" s="79"/>
      <c r="F3503" s="79"/>
      <c r="G3503" s="79"/>
      <c r="I3503" s="113"/>
    </row>
    <row r="3504" spans="1:9" ht="12.75">
      <c r="A3504" s="16"/>
      <c r="B3504" s="110"/>
      <c r="C3504" s="110"/>
      <c r="D3504" s="110"/>
      <c r="E3504" s="79"/>
      <c r="F3504" s="79"/>
      <c r="G3504" s="79"/>
      <c r="I3504" s="113"/>
    </row>
    <row r="3505" spans="1:9" ht="12.75">
      <c r="A3505" s="16"/>
      <c r="B3505" s="110"/>
      <c r="C3505" s="110"/>
      <c r="D3505" s="110"/>
      <c r="E3505" s="79"/>
      <c r="F3505" s="79"/>
      <c r="G3505" s="79"/>
      <c r="I3505" s="113"/>
    </row>
    <row r="3506" spans="1:9" ht="12.75">
      <c r="A3506" s="16"/>
      <c r="B3506" s="110"/>
      <c r="C3506" s="110"/>
      <c r="D3506" s="110"/>
      <c r="E3506" s="79"/>
      <c r="F3506" s="79"/>
      <c r="G3506" s="79"/>
      <c r="I3506" s="113"/>
    </row>
    <row r="3507" spans="1:9" ht="12.75">
      <c r="A3507" s="16"/>
      <c r="B3507" s="110"/>
      <c r="C3507" s="110"/>
      <c r="D3507" s="110"/>
      <c r="E3507" s="79"/>
      <c r="F3507" s="79"/>
      <c r="G3507" s="79"/>
      <c r="I3507" s="113"/>
    </row>
    <row r="3508" spans="1:9" ht="12.75">
      <c r="A3508" s="16"/>
      <c r="B3508" s="110"/>
      <c r="C3508" s="110"/>
      <c r="D3508" s="110"/>
      <c r="E3508" s="79"/>
      <c r="F3508" s="79"/>
      <c r="G3508" s="79"/>
      <c r="I3508" s="113"/>
    </row>
    <row r="3509" spans="1:9" ht="12.75">
      <c r="A3509" s="16"/>
      <c r="B3509" s="110"/>
      <c r="C3509" s="110"/>
      <c r="D3509" s="110"/>
      <c r="E3509" s="79"/>
      <c r="F3509" s="79"/>
      <c r="G3509" s="79"/>
      <c r="I3509" s="113"/>
    </row>
    <row r="3510" spans="1:9" ht="12.75">
      <c r="A3510" s="16"/>
      <c r="B3510" s="110"/>
      <c r="C3510" s="110"/>
      <c r="D3510" s="110"/>
      <c r="E3510" s="79"/>
      <c r="F3510" s="79"/>
      <c r="G3510" s="79"/>
      <c r="I3510" s="113"/>
    </row>
    <row r="3511" spans="1:9" ht="12.75">
      <c r="A3511" s="16"/>
      <c r="B3511" s="110"/>
      <c r="C3511" s="110"/>
      <c r="D3511" s="110"/>
      <c r="E3511" s="79"/>
      <c r="F3511" s="79"/>
      <c r="G3511" s="79"/>
      <c r="I3511" s="113"/>
    </row>
    <row r="3512" spans="1:9" ht="12.75">
      <c r="A3512" s="16"/>
      <c r="B3512" s="110"/>
      <c r="C3512" s="110"/>
      <c r="D3512" s="110"/>
      <c r="E3512" s="79"/>
      <c r="F3512" s="79"/>
      <c r="G3512" s="79"/>
      <c r="I3512" s="113"/>
    </row>
    <row r="3513" spans="1:9" ht="12.75">
      <c r="A3513" s="16"/>
      <c r="B3513" s="110"/>
      <c r="C3513" s="110"/>
      <c r="D3513" s="110"/>
      <c r="E3513" s="79"/>
      <c r="F3513" s="79"/>
      <c r="G3513" s="79"/>
      <c r="I3513" s="113"/>
    </row>
    <row r="3514" spans="1:9" ht="12.75">
      <c r="A3514" s="16"/>
      <c r="B3514" s="110"/>
      <c r="C3514" s="110"/>
      <c r="D3514" s="110"/>
      <c r="E3514" s="79"/>
      <c r="F3514" s="79"/>
      <c r="G3514" s="79"/>
      <c r="I3514" s="113"/>
    </row>
    <row r="3515" spans="1:9" ht="12.75">
      <c r="A3515" s="16"/>
      <c r="B3515" s="110"/>
      <c r="C3515" s="110"/>
      <c r="D3515" s="110"/>
      <c r="E3515" s="79"/>
      <c r="F3515" s="79"/>
      <c r="G3515" s="79"/>
      <c r="I3515" s="113"/>
    </row>
    <row r="3516" spans="1:9" ht="12.75">
      <c r="A3516" s="16"/>
      <c r="B3516" s="110"/>
      <c r="C3516" s="110"/>
      <c r="D3516" s="110"/>
      <c r="E3516" s="79"/>
      <c r="F3516" s="79"/>
      <c r="G3516" s="79"/>
      <c r="I3516" s="113"/>
    </row>
    <row r="3517" spans="1:9" ht="12.75">
      <c r="A3517" s="16"/>
      <c r="B3517" s="110"/>
      <c r="C3517" s="110"/>
      <c r="D3517" s="110"/>
      <c r="E3517" s="79"/>
      <c r="F3517" s="79"/>
      <c r="G3517" s="79"/>
      <c r="I3517" s="113"/>
    </row>
    <row r="3518" spans="1:9" ht="12.75">
      <c r="A3518" s="16"/>
      <c r="B3518" s="110"/>
      <c r="C3518" s="110"/>
      <c r="D3518" s="110"/>
      <c r="E3518" s="79"/>
      <c r="F3518" s="79"/>
      <c r="G3518" s="79"/>
      <c r="I3518" s="113"/>
    </row>
    <row r="3519" spans="1:9" ht="12.75">
      <c r="A3519" s="16"/>
      <c r="B3519" s="110"/>
      <c r="C3519" s="110"/>
      <c r="D3519" s="110"/>
      <c r="E3519" s="79"/>
      <c r="F3519" s="79"/>
      <c r="G3519" s="79"/>
      <c r="I3519" s="113"/>
    </row>
    <row r="3520" spans="1:9" ht="12.75">
      <c r="A3520" s="16"/>
      <c r="B3520" s="110"/>
      <c r="C3520" s="110"/>
      <c r="D3520" s="110"/>
      <c r="E3520" s="79"/>
      <c r="F3520" s="79"/>
      <c r="G3520" s="79"/>
      <c r="I3520" s="113"/>
    </row>
    <row r="3521" spans="1:9" ht="12.75">
      <c r="A3521" s="16"/>
      <c r="B3521" s="110"/>
      <c r="C3521" s="110"/>
      <c r="D3521" s="110"/>
      <c r="E3521" s="79"/>
      <c r="F3521" s="79"/>
      <c r="G3521" s="79"/>
      <c r="I3521" s="113"/>
    </row>
    <row r="3522" spans="1:9" ht="12.75">
      <c r="A3522" s="16"/>
      <c r="B3522" s="110"/>
      <c r="C3522" s="110"/>
      <c r="D3522" s="110"/>
      <c r="E3522" s="79"/>
      <c r="F3522" s="79"/>
      <c r="G3522" s="79"/>
      <c r="I3522" s="113"/>
    </row>
    <row r="3523" spans="1:9" ht="12.75">
      <c r="A3523" s="16"/>
      <c r="B3523" s="110"/>
      <c r="C3523" s="110"/>
      <c r="D3523" s="110"/>
      <c r="E3523" s="79"/>
      <c r="F3523" s="79"/>
      <c r="G3523" s="79"/>
      <c r="I3523" s="113"/>
    </row>
    <row r="3524" spans="1:9" ht="12.75">
      <c r="A3524" s="16"/>
      <c r="B3524" s="110"/>
      <c r="C3524" s="110"/>
      <c r="D3524" s="110"/>
      <c r="E3524" s="79"/>
      <c r="F3524" s="79"/>
      <c r="G3524" s="79"/>
      <c r="I3524" s="113"/>
    </row>
    <row r="3525" spans="1:9" ht="12.75">
      <c r="A3525" s="16"/>
      <c r="B3525" s="110"/>
      <c r="C3525" s="110"/>
      <c r="D3525" s="110"/>
      <c r="E3525" s="79"/>
      <c r="F3525" s="79"/>
      <c r="G3525" s="79"/>
      <c r="I3525" s="113"/>
    </row>
    <row r="3526" spans="1:9" ht="12.75">
      <c r="A3526" s="16"/>
      <c r="B3526" s="110"/>
      <c r="C3526" s="110"/>
      <c r="D3526" s="110"/>
      <c r="E3526" s="79"/>
      <c r="F3526" s="79"/>
      <c r="G3526" s="79"/>
      <c r="I3526" s="113"/>
    </row>
    <row r="3527" spans="1:9" ht="12.75">
      <c r="A3527" s="16"/>
      <c r="B3527" s="110"/>
      <c r="C3527" s="110"/>
      <c r="D3527" s="110"/>
      <c r="E3527" s="79"/>
      <c r="F3527" s="79"/>
      <c r="G3527" s="79"/>
      <c r="I3527" s="113"/>
    </row>
    <row r="3528" spans="1:9" ht="12.75">
      <c r="A3528" s="16"/>
      <c r="B3528" s="110"/>
      <c r="C3528" s="110"/>
      <c r="D3528" s="110"/>
      <c r="E3528" s="79"/>
      <c r="F3528" s="79"/>
      <c r="G3528" s="79"/>
      <c r="I3528" s="113"/>
    </row>
    <row r="3529" spans="1:9" ht="12.75">
      <c r="A3529" s="16"/>
      <c r="B3529" s="110"/>
      <c r="C3529" s="110"/>
      <c r="D3529" s="110"/>
      <c r="E3529" s="79"/>
      <c r="F3529" s="79"/>
      <c r="G3529" s="79"/>
      <c r="I3529" s="113"/>
    </row>
    <row r="3530" spans="1:9" ht="12.75">
      <c r="A3530" s="16"/>
      <c r="B3530" s="110"/>
      <c r="C3530" s="110"/>
      <c r="D3530" s="110"/>
      <c r="E3530" s="79"/>
      <c r="F3530" s="79"/>
      <c r="G3530" s="79"/>
      <c r="I3530" s="113"/>
    </row>
    <row r="3531" spans="1:9" ht="12.75">
      <c r="A3531" s="16"/>
      <c r="B3531" s="110"/>
      <c r="C3531" s="110"/>
      <c r="D3531" s="110"/>
      <c r="E3531" s="79"/>
      <c r="F3531" s="79"/>
      <c r="G3531" s="79"/>
      <c r="I3531" s="113"/>
    </row>
    <row r="3532" spans="1:9" ht="12.75">
      <c r="A3532" s="16"/>
      <c r="B3532" s="110"/>
      <c r="C3532" s="110"/>
      <c r="D3532" s="110"/>
      <c r="E3532" s="79"/>
      <c r="F3532" s="79"/>
      <c r="G3532" s="79"/>
      <c r="I3532" s="113"/>
    </row>
    <row r="3533" spans="1:9" ht="12.75">
      <c r="A3533" s="16"/>
      <c r="B3533" s="110"/>
      <c r="C3533" s="110"/>
      <c r="D3533" s="110"/>
      <c r="E3533" s="79"/>
      <c r="F3533" s="79"/>
      <c r="G3533" s="79"/>
      <c r="I3533" s="113"/>
    </row>
    <row r="3534" spans="1:9" ht="12.75">
      <c r="A3534" s="16"/>
      <c r="B3534" s="110"/>
      <c r="C3534" s="110"/>
      <c r="D3534" s="110"/>
      <c r="E3534" s="79"/>
      <c r="F3534" s="79"/>
      <c r="G3534" s="79"/>
      <c r="I3534" s="113"/>
    </row>
    <row r="3535" spans="1:9" ht="12.75">
      <c r="A3535" s="16"/>
      <c r="B3535" s="110"/>
      <c r="C3535" s="110"/>
      <c r="D3535" s="110"/>
      <c r="E3535" s="79"/>
      <c r="F3535" s="79"/>
      <c r="G3535" s="79"/>
      <c r="I3535" s="113"/>
    </row>
    <row r="3536" spans="1:9" ht="12.75">
      <c r="A3536" s="16"/>
      <c r="B3536" s="110"/>
      <c r="C3536" s="110"/>
      <c r="D3536" s="110"/>
      <c r="E3536" s="79"/>
      <c r="F3536" s="79"/>
      <c r="G3536" s="79"/>
      <c r="I3536" s="113"/>
    </row>
    <row r="3537" spans="1:9" ht="12.75">
      <c r="A3537" s="16"/>
      <c r="B3537" s="110"/>
      <c r="C3537" s="110"/>
      <c r="D3537" s="110"/>
      <c r="E3537" s="79"/>
      <c r="F3537" s="79"/>
      <c r="G3537" s="79"/>
      <c r="I3537" s="113"/>
    </row>
    <row r="3538" spans="1:9" ht="12.75">
      <c r="A3538" s="16"/>
      <c r="B3538" s="110"/>
      <c r="C3538" s="110"/>
      <c r="D3538" s="110"/>
      <c r="E3538" s="79"/>
      <c r="F3538" s="79"/>
      <c r="G3538" s="79"/>
      <c r="I3538" s="113"/>
    </row>
    <row r="3539" spans="1:9" ht="12.75">
      <c r="A3539" s="16"/>
      <c r="B3539" s="110"/>
      <c r="C3539" s="110"/>
      <c r="D3539" s="110"/>
      <c r="E3539" s="79"/>
      <c r="F3539" s="79"/>
      <c r="G3539" s="79"/>
      <c r="I3539" s="113"/>
    </row>
    <row r="3540" spans="1:9" ht="12.75">
      <c r="A3540" s="16"/>
      <c r="B3540" s="110"/>
      <c r="C3540" s="110"/>
      <c r="D3540" s="110"/>
      <c r="E3540" s="79"/>
      <c r="F3540" s="79"/>
      <c r="G3540" s="79"/>
      <c r="I3540" s="113"/>
    </row>
    <row r="3541" spans="1:9" ht="12.75">
      <c r="A3541" s="16"/>
      <c r="B3541" s="110"/>
      <c r="C3541" s="110"/>
      <c r="D3541" s="110"/>
      <c r="E3541" s="79"/>
      <c r="F3541" s="79"/>
      <c r="G3541" s="79"/>
      <c r="I3541" s="113"/>
    </row>
    <row r="3542" spans="1:9" ht="12.75">
      <c r="A3542" s="16"/>
      <c r="B3542" s="110"/>
      <c r="C3542" s="110"/>
      <c r="D3542" s="110"/>
      <c r="E3542" s="79"/>
      <c r="F3542" s="79"/>
      <c r="G3542" s="79"/>
      <c r="I3542" s="113"/>
    </row>
    <row r="3543" spans="1:9" ht="12.75">
      <c r="A3543" s="16"/>
      <c r="B3543" s="110"/>
      <c r="C3543" s="110"/>
      <c r="D3543" s="110"/>
      <c r="E3543" s="79"/>
      <c r="F3543" s="79"/>
      <c r="G3543" s="79"/>
      <c r="I3543" s="113"/>
    </row>
    <row r="3544" spans="1:9" ht="12.75">
      <c r="A3544" s="16"/>
      <c r="B3544" s="110"/>
      <c r="C3544" s="110"/>
      <c r="D3544" s="110"/>
      <c r="E3544" s="79"/>
      <c r="F3544" s="79"/>
      <c r="G3544" s="79"/>
      <c r="I3544" s="113"/>
    </row>
    <row r="3545" spans="1:9" ht="12.75">
      <c r="A3545" s="16"/>
      <c r="B3545" s="110"/>
      <c r="C3545" s="110"/>
      <c r="D3545" s="110"/>
      <c r="E3545" s="79"/>
      <c r="F3545" s="79"/>
      <c r="G3545" s="79"/>
      <c r="I3545" s="113"/>
    </row>
    <row r="3546" spans="1:9" ht="12.75">
      <c r="A3546" s="16"/>
      <c r="B3546" s="110"/>
      <c r="C3546" s="110"/>
      <c r="D3546" s="110"/>
      <c r="E3546" s="79"/>
      <c r="F3546" s="79"/>
      <c r="G3546" s="79"/>
      <c r="I3546" s="113"/>
    </row>
    <row r="3547" spans="1:9" ht="12.75">
      <c r="A3547" s="16"/>
      <c r="B3547" s="110"/>
      <c r="C3547" s="110"/>
      <c r="D3547" s="110"/>
      <c r="E3547" s="79"/>
      <c r="F3547" s="79"/>
      <c r="G3547" s="79"/>
      <c r="I3547" s="113"/>
    </row>
    <row r="3548" spans="1:9" ht="12.75">
      <c r="A3548" s="16"/>
      <c r="B3548" s="110"/>
      <c r="C3548" s="110"/>
      <c r="D3548" s="110"/>
      <c r="E3548" s="79"/>
      <c r="F3548" s="79"/>
      <c r="G3548" s="79"/>
      <c r="I3548" s="113"/>
    </row>
    <row r="3549" spans="1:9" ht="12.75">
      <c r="A3549" s="16"/>
      <c r="B3549" s="110"/>
      <c r="C3549" s="110"/>
      <c r="D3549" s="110"/>
      <c r="E3549" s="79"/>
      <c r="F3549" s="79"/>
      <c r="G3549" s="79"/>
      <c r="I3549" s="113"/>
    </row>
    <row r="3550" spans="1:9" ht="12.75">
      <c r="A3550" s="16"/>
      <c r="B3550" s="110"/>
      <c r="C3550" s="110"/>
      <c r="D3550" s="110"/>
      <c r="E3550" s="79"/>
      <c r="F3550" s="79"/>
      <c r="G3550" s="79"/>
      <c r="I3550" s="113"/>
    </row>
    <row r="3551" spans="1:9" ht="12.75">
      <c r="A3551" s="16"/>
      <c r="B3551" s="110"/>
      <c r="C3551" s="110"/>
      <c r="D3551" s="110"/>
      <c r="E3551" s="79"/>
      <c r="F3551" s="79"/>
      <c r="G3551" s="79"/>
      <c r="I3551" s="113"/>
    </row>
    <row r="3552" spans="1:9" ht="12.75">
      <c r="A3552" s="16"/>
      <c r="B3552" s="110"/>
      <c r="C3552" s="110"/>
      <c r="D3552" s="110"/>
      <c r="E3552" s="79"/>
      <c r="F3552" s="79"/>
      <c r="G3552" s="79"/>
      <c r="I3552" s="113"/>
    </row>
    <row r="3553" spans="1:9" ht="12.75">
      <c r="A3553" s="16"/>
      <c r="B3553" s="110"/>
      <c r="C3553" s="110"/>
      <c r="D3553" s="110"/>
      <c r="E3553" s="79"/>
      <c r="F3553" s="79"/>
      <c r="G3553" s="79"/>
      <c r="I3553" s="113"/>
    </row>
    <row r="3554" spans="1:9" ht="12.75">
      <c r="A3554" s="16"/>
      <c r="B3554" s="110"/>
      <c r="C3554" s="110"/>
      <c r="D3554" s="110"/>
      <c r="E3554" s="79"/>
      <c r="F3554" s="79"/>
      <c r="G3554" s="79"/>
      <c r="I3554" s="113"/>
    </row>
    <row r="3555" spans="1:9" ht="12.75">
      <c r="A3555" s="16"/>
      <c r="B3555" s="110"/>
      <c r="C3555" s="110"/>
      <c r="D3555" s="110"/>
      <c r="E3555" s="79"/>
      <c r="F3555" s="79"/>
      <c r="G3555" s="79"/>
      <c r="I3555" s="113"/>
    </row>
    <row r="3556" spans="1:9" ht="12.75">
      <c r="A3556" s="16"/>
      <c r="B3556" s="110"/>
      <c r="C3556" s="110"/>
      <c r="D3556" s="110"/>
      <c r="E3556" s="79"/>
      <c r="F3556" s="79"/>
      <c r="G3556" s="79"/>
      <c r="I3556" s="113"/>
    </row>
    <row r="3557" spans="1:9" ht="12.75">
      <c r="A3557" s="16"/>
      <c r="B3557" s="110"/>
      <c r="C3557" s="110"/>
      <c r="D3557" s="110"/>
      <c r="E3557" s="79"/>
      <c r="F3557" s="79"/>
      <c r="G3557" s="79"/>
      <c r="I3557" s="113"/>
    </row>
    <row r="3558" spans="1:9" ht="12.75">
      <c r="A3558" s="16"/>
      <c r="B3558" s="110"/>
      <c r="C3558" s="110"/>
      <c r="D3558" s="110"/>
      <c r="E3558" s="79"/>
      <c r="F3558" s="79"/>
      <c r="G3558" s="79"/>
      <c r="I3558" s="113"/>
    </row>
    <row r="3559" spans="1:9" ht="12.75">
      <c r="A3559" s="16"/>
      <c r="B3559" s="110"/>
      <c r="C3559" s="110"/>
      <c r="D3559" s="110"/>
      <c r="E3559" s="79"/>
      <c r="F3559" s="79"/>
      <c r="G3559" s="79"/>
      <c r="I3559" s="113"/>
    </row>
    <row r="3560" spans="1:9" ht="12.75">
      <c r="A3560" s="16"/>
      <c r="B3560" s="110"/>
      <c r="C3560" s="110"/>
      <c r="D3560" s="110"/>
      <c r="E3560" s="79"/>
      <c r="F3560" s="79"/>
      <c r="G3560" s="79"/>
      <c r="I3560" s="113"/>
    </row>
    <row r="3561" spans="1:9" ht="12.75">
      <c r="A3561" s="16"/>
      <c r="B3561" s="110"/>
      <c r="C3561" s="110"/>
      <c r="D3561" s="110"/>
      <c r="E3561" s="79"/>
      <c r="F3561" s="79"/>
      <c r="G3561" s="79"/>
      <c r="I3561" s="113"/>
    </row>
    <row r="3562" spans="1:9" ht="12.75">
      <c r="A3562" s="16"/>
      <c r="B3562" s="110"/>
      <c r="C3562" s="110"/>
      <c r="D3562" s="110"/>
      <c r="E3562" s="79"/>
      <c r="F3562" s="79"/>
      <c r="G3562" s="79"/>
      <c r="I3562" s="113"/>
    </row>
    <row r="3563" spans="1:9" ht="12.75">
      <c r="A3563" s="16"/>
      <c r="B3563" s="110"/>
      <c r="C3563" s="110"/>
      <c r="D3563" s="110"/>
      <c r="E3563" s="79"/>
      <c r="F3563" s="79"/>
      <c r="G3563" s="79"/>
      <c r="I3563" s="113"/>
    </row>
    <row r="3564" spans="1:9" ht="12.75">
      <c r="A3564" s="16"/>
      <c r="B3564" s="110"/>
      <c r="C3564" s="110"/>
      <c r="D3564" s="110"/>
      <c r="E3564" s="79"/>
      <c r="F3564" s="79"/>
      <c r="G3564" s="79"/>
      <c r="I3564" s="113"/>
    </row>
    <row r="3565" spans="1:9" ht="12.75">
      <c r="A3565" s="16"/>
      <c r="B3565" s="110"/>
      <c r="C3565" s="110"/>
      <c r="D3565" s="110"/>
      <c r="E3565" s="79"/>
      <c r="F3565" s="79"/>
      <c r="G3565" s="79"/>
      <c r="I3565" s="113"/>
    </row>
    <row r="3566" spans="1:9" ht="12.75">
      <c r="A3566" s="16"/>
      <c r="B3566" s="110"/>
      <c r="C3566" s="110"/>
      <c r="D3566" s="110"/>
      <c r="E3566" s="79"/>
      <c r="F3566" s="79"/>
      <c r="G3566" s="79"/>
      <c r="I3566" s="113"/>
    </row>
    <row r="3567" spans="1:9" ht="12.75">
      <c r="A3567" s="16"/>
      <c r="B3567" s="110"/>
      <c r="C3567" s="110"/>
      <c r="D3567" s="110"/>
      <c r="E3567" s="79"/>
      <c r="F3567" s="79"/>
      <c r="G3567" s="79"/>
      <c r="I3567" s="113"/>
    </row>
    <row r="3568" spans="1:9" ht="12.75">
      <c r="A3568" s="16"/>
      <c r="B3568" s="110"/>
      <c r="C3568" s="110"/>
      <c r="D3568" s="110"/>
      <c r="E3568" s="79"/>
      <c r="F3568" s="79"/>
      <c r="G3568" s="79"/>
      <c r="I3568" s="113"/>
    </row>
    <row r="3569" spans="1:9" ht="12.75">
      <c r="A3569" s="16"/>
      <c r="B3569" s="110"/>
      <c r="C3569" s="110"/>
      <c r="D3569" s="110"/>
      <c r="E3569" s="79"/>
      <c r="F3569" s="79"/>
      <c r="G3569" s="79"/>
      <c r="I3569" s="113"/>
    </row>
    <row r="3570" spans="1:9" ht="12.75">
      <c r="A3570" s="16"/>
      <c r="B3570" s="110"/>
      <c r="C3570" s="110"/>
      <c r="D3570" s="110"/>
      <c r="E3570" s="79"/>
      <c r="F3570" s="79"/>
      <c r="G3570" s="79"/>
      <c r="I3570" s="113"/>
    </row>
    <row r="3571" spans="1:9" ht="12.75">
      <c r="A3571" s="16"/>
      <c r="B3571" s="110"/>
      <c r="C3571" s="110"/>
      <c r="D3571" s="110"/>
      <c r="E3571" s="79"/>
      <c r="F3571" s="79"/>
      <c r="G3571" s="79"/>
      <c r="I3571" s="113"/>
    </row>
    <row r="3572" spans="1:9" ht="12.75">
      <c r="A3572" s="16"/>
      <c r="B3572" s="110"/>
      <c r="C3572" s="110"/>
      <c r="D3572" s="110"/>
      <c r="E3572" s="79"/>
      <c r="F3572" s="79"/>
      <c r="G3572" s="79"/>
      <c r="I3572" s="113"/>
    </row>
    <row r="3573" spans="1:9" ht="12.75">
      <c r="A3573" s="16"/>
      <c r="B3573" s="110"/>
      <c r="C3573" s="110"/>
      <c r="D3573" s="110"/>
      <c r="E3573" s="79"/>
      <c r="F3573" s="79"/>
      <c r="G3573" s="79"/>
      <c r="I3573" s="113"/>
    </row>
    <row r="3574" spans="1:9" ht="12.75">
      <c r="A3574" s="16"/>
      <c r="B3574" s="110"/>
      <c r="C3574" s="110"/>
      <c r="D3574" s="110"/>
      <c r="E3574" s="79"/>
      <c r="F3574" s="79"/>
      <c r="G3574" s="79"/>
      <c r="I3574" s="113"/>
    </row>
    <row r="3575" spans="1:9" ht="12.75">
      <c r="A3575" s="16"/>
      <c r="B3575" s="110"/>
      <c r="C3575" s="110"/>
      <c r="D3575" s="110"/>
      <c r="E3575" s="79"/>
      <c r="F3575" s="79"/>
      <c r="G3575" s="79"/>
      <c r="I3575" s="113"/>
    </row>
    <row r="3576" spans="1:9" ht="12.75">
      <c r="A3576" s="16"/>
      <c r="B3576" s="110"/>
      <c r="C3576" s="110"/>
      <c r="D3576" s="110"/>
      <c r="E3576" s="79"/>
      <c r="F3576" s="79"/>
      <c r="G3576" s="79"/>
      <c r="I3576" s="113"/>
    </row>
    <row r="3577" spans="1:9" ht="12.75">
      <c r="A3577" s="16"/>
      <c r="B3577" s="110"/>
      <c r="C3577" s="110"/>
      <c r="D3577" s="110"/>
      <c r="E3577" s="79"/>
      <c r="F3577" s="79"/>
      <c r="G3577" s="79"/>
      <c r="I3577" s="113"/>
    </row>
    <row r="3578" spans="1:9" ht="12.75">
      <c r="A3578" s="16"/>
      <c r="B3578" s="110"/>
      <c r="C3578" s="110"/>
      <c r="D3578" s="110"/>
      <c r="E3578" s="79"/>
      <c r="F3578" s="79"/>
      <c r="G3578" s="79"/>
      <c r="I3578" s="113"/>
    </row>
    <row r="3579" spans="1:9" ht="12.75">
      <c r="A3579" s="16"/>
      <c r="B3579" s="110"/>
      <c r="C3579" s="110"/>
      <c r="D3579" s="110"/>
      <c r="E3579" s="79"/>
      <c r="F3579" s="79"/>
      <c r="G3579" s="79"/>
      <c r="I3579" s="113"/>
    </row>
    <row r="3580" spans="1:9" ht="12.75">
      <c r="A3580" s="16"/>
      <c r="B3580" s="110"/>
      <c r="C3580" s="110"/>
      <c r="D3580" s="110"/>
      <c r="E3580" s="79"/>
      <c r="F3580" s="79"/>
      <c r="G3580" s="79"/>
      <c r="I3580" s="113"/>
    </row>
    <row r="3581" spans="1:9" ht="12.75">
      <c r="A3581" s="16"/>
      <c r="B3581" s="110"/>
      <c r="C3581" s="110"/>
      <c r="D3581" s="110"/>
      <c r="E3581" s="79"/>
      <c r="F3581" s="79"/>
      <c r="G3581" s="79"/>
      <c r="I3581" s="113"/>
    </row>
    <row r="3582" spans="1:9" ht="12.75">
      <c r="A3582" s="16"/>
      <c r="B3582" s="110"/>
      <c r="C3582" s="110"/>
      <c r="D3582" s="110"/>
      <c r="E3582" s="79"/>
      <c r="F3582" s="79"/>
      <c r="G3582" s="79"/>
      <c r="I3582" s="113"/>
    </row>
    <row r="3583" spans="1:9" ht="12.75">
      <c r="A3583" s="16"/>
      <c r="B3583" s="110"/>
      <c r="C3583" s="110"/>
      <c r="D3583" s="110"/>
      <c r="E3583" s="79"/>
      <c r="F3583" s="79"/>
      <c r="G3583" s="79"/>
      <c r="I3583" s="113"/>
    </row>
    <row r="3584" spans="1:9" ht="12.75">
      <c r="A3584" s="16"/>
      <c r="B3584" s="110"/>
      <c r="C3584" s="110"/>
      <c r="D3584" s="110"/>
      <c r="E3584" s="79"/>
      <c r="F3584" s="79"/>
      <c r="G3584" s="79"/>
      <c r="I3584" s="113"/>
    </row>
    <row r="3585" spans="1:9" ht="12.75">
      <c r="A3585" s="16"/>
      <c r="B3585" s="110"/>
      <c r="C3585" s="110"/>
      <c r="D3585" s="110"/>
      <c r="E3585" s="79"/>
      <c r="F3585" s="79"/>
      <c r="G3585" s="79"/>
      <c r="I3585" s="113"/>
    </row>
    <row r="3586" spans="1:9" ht="12.75">
      <c r="A3586" s="16"/>
      <c r="B3586" s="110"/>
      <c r="C3586" s="110"/>
      <c r="D3586" s="110"/>
      <c r="E3586" s="79"/>
      <c r="F3586" s="79"/>
      <c r="G3586" s="79"/>
      <c r="I3586" s="113"/>
    </row>
    <row r="3587" spans="1:9" ht="12.75">
      <c r="A3587" s="16"/>
      <c r="B3587" s="110"/>
      <c r="C3587" s="110"/>
      <c r="D3587" s="110"/>
      <c r="E3587" s="79"/>
      <c r="F3587" s="79"/>
      <c r="G3587" s="79"/>
      <c r="I3587" s="113"/>
    </row>
    <row r="3588" spans="1:9" ht="12.75">
      <c r="A3588" s="16"/>
      <c r="B3588" s="110"/>
      <c r="C3588" s="110"/>
      <c r="D3588" s="110"/>
      <c r="E3588" s="79"/>
      <c r="F3588" s="79"/>
      <c r="G3588" s="79"/>
      <c r="I3588" s="113"/>
    </row>
    <row r="3589" spans="1:9" ht="12.75">
      <c r="A3589" s="16"/>
      <c r="B3589" s="110"/>
      <c r="C3589" s="110"/>
      <c r="D3589" s="110"/>
      <c r="E3589" s="79"/>
      <c r="F3589" s="79"/>
      <c r="G3589" s="79"/>
      <c r="I3589" s="113"/>
    </row>
    <row r="3590" spans="1:9" ht="12.75">
      <c r="A3590" s="16"/>
      <c r="B3590" s="110"/>
      <c r="C3590" s="110"/>
      <c r="D3590" s="110"/>
      <c r="E3590" s="79"/>
      <c r="F3590" s="79"/>
      <c r="G3590" s="79"/>
      <c r="I3590" s="113"/>
    </row>
    <row r="3591" spans="1:9" ht="12.75">
      <c r="A3591" s="16"/>
      <c r="B3591" s="110"/>
      <c r="C3591" s="110"/>
      <c r="D3591" s="110"/>
      <c r="E3591" s="79"/>
      <c r="F3591" s="79"/>
      <c r="G3591" s="79"/>
      <c r="I3591" s="113"/>
    </row>
    <row r="3592" spans="1:9" ht="12.75">
      <c r="A3592" s="16"/>
      <c r="B3592" s="110"/>
      <c r="C3592" s="110"/>
      <c r="D3592" s="110"/>
      <c r="E3592" s="79"/>
      <c r="F3592" s="79"/>
      <c r="G3592" s="79"/>
      <c r="I3592" s="113"/>
    </row>
    <row r="3593" spans="1:9" ht="12.75">
      <c r="A3593" s="16"/>
      <c r="B3593" s="110"/>
      <c r="C3593" s="110"/>
      <c r="D3593" s="110"/>
      <c r="E3593" s="79"/>
      <c r="F3593" s="79"/>
      <c r="G3593" s="79"/>
      <c r="I3593" s="113"/>
    </row>
    <row r="3594" spans="1:9" ht="12.75">
      <c r="A3594" s="16"/>
      <c r="B3594" s="110"/>
      <c r="C3594" s="110"/>
      <c r="D3594" s="110"/>
      <c r="E3594" s="79"/>
      <c r="F3594" s="79"/>
      <c r="G3594" s="79"/>
      <c r="I3594" s="113"/>
    </row>
    <row r="3595" spans="1:9" ht="12.75">
      <c r="A3595" s="16"/>
      <c r="B3595" s="110"/>
      <c r="C3595" s="110"/>
      <c r="D3595" s="110"/>
      <c r="E3595" s="79"/>
      <c r="F3595" s="79"/>
      <c r="G3595" s="79"/>
      <c r="I3595" s="113"/>
    </row>
    <row r="3596" spans="1:9" ht="12.75">
      <c r="A3596" s="16"/>
      <c r="B3596" s="110"/>
      <c r="C3596" s="110"/>
      <c r="D3596" s="110"/>
      <c r="E3596" s="79"/>
      <c r="F3596" s="79"/>
      <c r="G3596" s="79"/>
      <c r="I3596" s="113"/>
    </row>
    <row r="3597" spans="1:9" ht="12.75">
      <c r="A3597" s="16"/>
      <c r="B3597" s="110"/>
      <c r="C3597" s="110"/>
      <c r="D3597" s="110"/>
      <c r="E3597" s="79"/>
      <c r="F3597" s="79"/>
      <c r="G3597" s="79"/>
      <c r="I3597" s="113"/>
    </row>
    <row r="3598" spans="1:9" ht="12.75">
      <c r="A3598" s="16"/>
      <c r="B3598" s="110"/>
      <c r="C3598" s="110"/>
      <c r="D3598" s="110"/>
      <c r="E3598" s="79"/>
      <c r="F3598" s="79"/>
      <c r="G3598" s="79"/>
      <c r="I3598" s="113"/>
    </row>
    <row r="3599" spans="1:9" ht="12.75">
      <c r="A3599" s="16"/>
      <c r="B3599" s="110"/>
      <c r="C3599" s="110"/>
      <c r="D3599" s="110"/>
      <c r="E3599" s="79"/>
      <c r="F3599" s="79"/>
      <c r="G3599" s="79"/>
      <c r="I3599" s="113"/>
    </row>
    <row r="3600" spans="1:9" ht="12.75">
      <c r="A3600" s="16"/>
      <c r="B3600" s="110"/>
      <c r="C3600" s="110"/>
      <c r="D3600" s="110"/>
      <c r="E3600" s="79"/>
      <c r="F3600" s="79"/>
      <c r="G3600" s="79"/>
      <c r="I3600" s="113"/>
    </row>
    <row r="3601" spans="1:9" ht="12.75">
      <c r="A3601" s="16"/>
      <c r="B3601" s="110"/>
      <c r="C3601" s="110"/>
      <c r="D3601" s="110"/>
      <c r="E3601" s="79"/>
      <c r="F3601" s="79"/>
      <c r="G3601" s="79"/>
      <c r="I3601" s="113"/>
    </row>
    <row r="3602" spans="1:9" ht="12.75">
      <c r="A3602" s="16"/>
      <c r="B3602" s="110"/>
      <c r="C3602" s="110"/>
      <c r="D3602" s="110"/>
      <c r="E3602" s="79"/>
      <c r="F3602" s="79"/>
      <c r="G3602" s="79"/>
      <c r="I3602" s="113"/>
    </row>
    <row r="3603" spans="1:9" ht="12.75">
      <c r="A3603" s="16"/>
      <c r="B3603" s="110"/>
      <c r="C3603" s="110"/>
      <c r="D3603" s="110"/>
      <c r="E3603" s="79"/>
      <c r="F3603" s="79"/>
      <c r="G3603" s="79"/>
      <c r="I3603" s="113"/>
    </row>
    <row r="3604" spans="1:9" ht="12.75">
      <c r="A3604" s="16"/>
      <c r="B3604" s="110"/>
      <c r="C3604" s="110"/>
      <c r="D3604" s="110"/>
      <c r="E3604" s="79"/>
      <c r="F3604" s="79"/>
      <c r="G3604" s="79"/>
      <c r="I3604" s="113"/>
    </row>
    <row r="3605" spans="1:9" ht="12.75">
      <c r="A3605" s="16"/>
      <c r="B3605" s="110"/>
      <c r="C3605" s="110"/>
      <c r="D3605" s="110"/>
      <c r="E3605" s="79"/>
      <c r="F3605" s="79"/>
      <c r="G3605" s="79"/>
      <c r="I3605" s="113"/>
    </row>
    <row r="3606" spans="1:9" ht="12.75">
      <c r="A3606" s="16"/>
      <c r="B3606" s="110"/>
      <c r="C3606" s="110"/>
      <c r="D3606" s="110"/>
      <c r="E3606" s="79"/>
      <c r="F3606" s="79"/>
      <c r="G3606" s="79"/>
      <c r="I3606" s="113"/>
    </row>
    <row r="3607" spans="1:9" ht="12.75">
      <c r="A3607" s="16"/>
      <c r="B3607" s="110"/>
      <c r="C3607" s="110"/>
      <c r="D3607" s="110"/>
      <c r="E3607" s="79"/>
      <c r="F3607" s="79"/>
      <c r="G3607" s="79"/>
      <c r="I3607" s="113"/>
    </row>
    <row r="3608" spans="1:9" ht="12.75">
      <c r="A3608" s="16"/>
      <c r="B3608" s="110"/>
      <c r="C3608" s="110"/>
      <c r="D3608" s="110"/>
      <c r="E3608" s="79"/>
      <c r="F3608" s="79"/>
      <c r="G3608" s="79"/>
      <c r="I3608" s="113"/>
    </row>
    <row r="3609" spans="1:9" ht="12.75">
      <c r="A3609" s="16"/>
      <c r="B3609" s="110"/>
      <c r="C3609" s="110"/>
      <c r="D3609" s="110"/>
      <c r="E3609" s="79"/>
      <c r="F3609" s="79"/>
      <c r="G3609" s="79"/>
      <c r="I3609" s="113"/>
    </row>
    <row r="3610" spans="1:9" ht="12.75">
      <c r="A3610" s="16"/>
      <c r="B3610" s="110"/>
      <c r="C3610" s="110"/>
      <c r="D3610" s="110"/>
      <c r="E3610" s="79"/>
      <c r="F3610" s="79"/>
      <c r="G3610" s="79"/>
      <c r="I3610" s="113"/>
    </row>
    <row r="3611" spans="1:9" ht="12.75">
      <c r="A3611" s="16"/>
      <c r="B3611" s="110"/>
      <c r="C3611" s="110"/>
      <c r="D3611" s="110"/>
      <c r="E3611" s="79"/>
      <c r="F3611" s="79"/>
      <c r="G3611" s="79"/>
      <c r="I3611" s="113"/>
    </row>
    <row r="3612" spans="1:9" ht="12.75">
      <c r="A3612" s="16"/>
      <c r="B3612" s="110"/>
      <c r="C3612" s="110"/>
      <c r="D3612" s="110"/>
      <c r="E3612" s="79"/>
      <c r="F3612" s="79"/>
      <c r="G3612" s="79"/>
      <c r="I3612" s="113"/>
    </row>
    <row r="3613" spans="1:9" ht="12.75">
      <c r="A3613" s="16"/>
      <c r="B3613" s="110"/>
      <c r="C3613" s="110"/>
      <c r="D3613" s="110"/>
      <c r="E3613" s="79"/>
      <c r="F3613" s="79"/>
      <c r="G3613" s="79"/>
      <c r="I3613" s="113"/>
    </row>
    <row r="3614" spans="1:9" ht="12.75">
      <c r="A3614" s="16"/>
      <c r="B3614" s="110"/>
      <c r="C3614" s="110"/>
      <c r="D3614" s="110"/>
      <c r="E3614" s="79"/>
      <c r="F3614" s="79"/>
      <c r="G3614" s="79"/>
      <c r="I3614" s="113"/>
    </row>
    <row r="3615" spans="1:9" ht="12.75">
      <c r="A3615" s="16"/>
      <c r="B3615" s="110"/>
      <c r="C3615" s="110"/>
      <c r="D3615" s="110"/>
      <c r="E3615" s="79"/>
      <c r="F3615" s="79"/>
      <c r="G3615" s="79"/>
      <c r="I3615" s="113"/>
    </row>
    <row r="3616" spans="1:9" ht="12.75">
      <c r="A3616" s="16"/>
      <c r="B3616" s="110"/>
      <c r="C3616" s="110"/>
      <c r="D3616" s="110"/>
      <c r="E3616" s="79"/>
      <c r="F3616" s="79"/>
      <c r="G3616" s="79"/>
      <c r="I3616" s="113"/>
    </row>
    <row r="3617" spans="1:9" ht="12.75">
      <c r="A3617" s="16"/>
      <c r="B3617" s="110"/>
      <c r="C3617" s="110"/>
      <c r="D3617" s="110"/>
      <c r="E3617" s="79"/>
      <c r="F3617" s="79"/>
      <c r="G3617" s="79"/>
      <c r="I3617" s="113"/>
    </row>
    <row r="3618" spans="1:9" ht="12.75">
      <c r="A3618" s="16"/>
      <c r="B3618" s="110"/>
      <c r="C3618" s="110"/>
      <c r="D3618" s="110"/>
      <c r="E3618" s="79"/>
      <c r="F3618" s="79"/>
      <c r="G3618" s="79"/>
      <c r="I3618" s="113"/>
    </row>
    <row r="3619" spans="1:9" ht="12.75">
      <c r="A3619" s="16"/>
      <c r="B3619" s="110"/>
      <c r="C3619" s="110"/>
      <c r="D3619" s="110"/>
      <c r="E3619" s="79"/>
      <c r="F3619" s="79"/>
      <c r="G3619" s="79"/>
      <c r="I3619" s="113"/>
    </row>
    <row r="3620" spans="1:9" ht="12.75">
      <c r="A3620" s="16"/>
      <c r="B3620" s="110"/>
      <c r="C3620" s="110"/>
      <c r="D3620" s="110"/>
      <c r="E3620" s="79"/>
      <c r="F3620" s="79"/>
      <c r="G3620" s="79"/>
      <c r="I3620" s="113"/>
    </row>
    <row r="3621" spans="1:9" ht="12.75">
      <c r="A3621" s="16"/>
      <c r="B3621" s="110"/>
      <c r="C3621" s="110"/>
      <c r="D3621" s="110"/>
      <c r="E3621" s="79"/>
      <c r="F3621" s="79"/>
      <c r="G3621" s="79"/>
      <c r="I3621" s="113"/>
    </row>
    <row r="3622" spans="1:9" ht="12.75">
      <c r="A3622" s="16"/>
      <c r="B3622" s="110"/>
      <c r="C3622" s="110"/>
      <c r="D3622" s="110"/>
      <c r="E3622" s="79"/>
      <c r="F3622" s="79"/>
      <c r="G3622" s="79"/>
      <c r="I3622" s="113"/>
    </row>
    <row r="3623" spans="1:9" ht="12.75">
      <c r="A3623" s="16"/>
      <c r="B3623" s="110"/>
      <c r="C3623" s="110"/>
      <c r="D3623" s="110"/>
      <c r="E3623" s="79"/>
      <c r="F3623" s="79"/>
      <c r="G3623" s="79"/>
      <c r="I3623" s="113"/>
    </row>
    <row r="3624" spans="1:9" ht="12.75">
      <c r="A3624" s="16"/>
      <c r="B3624" s="110"/>
      <c r="C3624" s="110"/>
      <c r="D3624" s="110"/>
      <c r="E3624" s="79"/>
      <c r="F3624" s="79"/>
      <c r="G3624" s="79"/>
      <c r="I3624" s="113"/>
    </row>
    <row r="3625" spans="1:9" ht="12.75">
      <c r="A3625" s="16"/>
      <c r="B3625" s="110"/>
      <c r="C3625" s="110"/>
      <c r="D3625" s="110"/>
      <c r="E3625" s="79"/>
      <c r="F3625" s="79"/>
      <c r="G3625" s="79"/>
      <c r="I3625" s="113"/>
    </row>
    <row r="3626" spans="1:9" ht="12.75">
      <c r="A3626" s="16"/>
      <c r="B3626" s="110"/>
      <c r="C3626" s="110"/>
      <c r="D3626" s="110"/>
      <c r="E3626" s="79"/>
      <c r="F3626" s="79"/>
      <c r="G3626" s="79"/>
      <c r="I3626" s="113"/>
    </row>
    <row r="3627" spans="1:9" ht="12.75">
      <c r="A3627" s="16"/>
      <c r="B3627" s="110"/>
      <c r="C3627" s="110"/>
      <c r="D3627" s="110"/>
      <c r="E3627" s="79"/>
      <c r="F3627" s="79"/>
      <c r="G3627" s="79"/>
      <c r="I3627" s="113"/>
    </row>
    <row r="3628" spans="1:9" ht="12.75">
      <c r="A3628" s="16"/>
      <c r="B3628" s="110"/>
      <c r="C3628" s="110"/>
      <c r="D3628" s="110"/>
      <c r="E3628" s="79"/>
      <c r="F3628" s="79"/>
      <c r="G3628" s="79"/>
      <c r="I3628" s="113"/>
    </row>
    <row r="3629" spans="1:9" ht="12.75">
      <c r="A3629" s="16"/>
      <c r="B3629" s="110"/>
      <c r="C3629" s="110"/>
      <c r="D3629" s="110"/>
      <c r="E3629" s="79"/>
      <c r="F3629" s="79"/>
      <c r="G3629" s="79"/>
      <c r="I3629" s="113"/>
    </row>
    <row r="3630" spans="1:9" ht="12.75">
      <c r="A3630" s="16"/>
      <c r="B3630" s="110"/>
      <c r="C3630" s="110"/>
      <c r="D3630" s="110"/>
      <c r="E3630" s="79"/>
      <c r="F3630" s="79"/>
      <c r="G3630" s="79"/>
      <c r="I3630" s="113"/>
    </row>
    <row r="3631" spans="1:9" ht="12.75">
      <c r="A3631" s="16"/>
      <c r="B3631" s="110"/>
      <c r="C3631" s="110"/>
      <c r="D3631" s="110"/>
      <c r="E3631" s="79"/>
      <c r="F3631" s="79"/>
      <c r="G3631" s="79"/>
      <c r="I3631" s="113"/>
    </row>
    <row r="3632" spans="1:9" ht="12.75">
      <c r="A3632" s="16"/>
      <c r="B3632" s="110"/>
      <c r="C3632" s="110"/>
      <c r="D3632" s="110"/>
      <c r="E3632" s="79"/>
      <c r="F3632" s="79"/>
      <c r="G3632" s="79"/>
      <c r="I3632" s="113"/>
    </row>
    <row r="3633" spans="1:9" ht="12.75">
      <c r="A3633" s="16"/>
      <c r="B3633" s="110"/>
      <c r="C3633" s="110"/>
      <c r="D3633" s="110"/>
      <c r="E3633" s="79"/>
      <c r="F3633" s="79"/>
      <c r="G3633" s="79"/>
      <c r="I3633" s="113"/>
    </row>
    <row r="3634" spans="1:9" ht="12.75">
      <c r="A3634" s="16"/>
      <c r="B3634" s="110"/>
      <c r="C3634" s="110"/>
      <c r="D3634" s="110"/>
      <c r="E3634" s="79"/>
      <c r="F3634" s="79"/>
      <c r="G3634" s="79"/>
      <c r="I3634" s="113"/>
    </row>
    <row r="3635" spans="1:9" ht="12.75">
      <c r="A3635" s="16"/>
      <c r="B3635" s="110"/>
      <c r="C3635" s="110"/>
      <c r="D3635" s="110"/>
      <c r="E3635" s="79"/>
      <c r="F3635" s="79"/>
      <c r="G3635" s="79"/>
      <c r="I3635" s="113"/>
    </row>
    <row r="3636" spans="1:9" ht="12.75">
      <c r="A3636" s="16"/>
      <c r="B3636" s="110"/>
      <c r="C3636" s="110"/>
      <c r="D3636" s="110"/>
      <c r="E3636" s="79"/>
      <c r="F3636" s="79"/>
      <c r="G3636" s="79"/>
      <c r="I3636" s="113"/>
    </row>
    <row r="3637" spans="1:9" ht="12.75">
      <c r="A3637" s="16"/>
      <c r="B3637" s="110"/>
      <c r="C3637" s="110"/>
      <c r="D3637" s="110"/>
      <c r="E3637" s="79"/>
      <c r="F3637" s="79"/>
      <c r="G3637" s="79"/>
      <c r="I3637" s="113"/>
    </row>
    <row r="3638" spans="1:9" ht="12.75">
      <c r="A3638" s="16"/>
      <c r="B3638" s="110"/>
      <c r="C3638" s="110"/>
      <c r="D3638" s="110"/>
      <c r="E3638" s="79"/>
      <c r="F3638" s="79"/>
      <c r="G3638" s="79"/>
      <c r="I3638" s="113"/>
    </row>
    <row r="3639" spans="1:9" ht="12.75">
      <c r="A3639" s="16"/>
      <c r="B3639" s="110"/>
      <c r="C3639" s="110"/>
      <c r="D3639" s="110"/>
      <c r="E3639" s="79"/>
      <c r="F3639" s="79"/>
      <c r="G3639" s="79"/>
      <c r="I3639" s="113"/>
    </row>
    <row r="3640" spans="1:9" ht="12.75">
      <c r="A3640" s="16"/>
      <c r="B3640" s="110"/>
      <c r="C3640" s="110"/>
      <c r="D3640" s="110"/>
      <c r="E3640" s="79"/>
      <c r="F3640" s="79"/>
      <c r="G3640" s="79"/>
      <c r="I3640" s="113"/>
    </row>
    <row r="3641" spans="1:9" ht="12.75">
      <c r="A3641" s="16"/>
      <c r="B3641" s="110"/>
      <c r="C3641" s="110"/>
      <c r="D3641" s="110"/>
      <c r="E3641" s="79"/>
      <c r="F3641" s="79"/>
      <c r="G3641" s="79"/>
      <c r="I3641" s="113"/>
    </row>
    <row r="3642" spans="1:9" ht="12.75">
      <c r="A3642" s="16"/>
      <c r="B3642" s="110"/>
      <c r="C3642" s="110"/>
      <c r="D3642" s="110"/>
      <c r="E3642" s="79"/>
      <c r="F3642" s="79"/>
      <c r="G3642" s="79"/>
      <c r="I3642" s="113"/>
    </row>
    <row r="3643" spans="1:9" ht="12.75">
      <c r="A3643" s="16"/>
      <c r="B3643" s="110"/>
      <c r="C3643" s="110"/>
      <c r="D3643" s="110"/>
      <c r="E3643" s="79"/>
      <c r="F3643" s="79"/>
      <c r="G3643" s="79"/>
      <c r="I3643" s="113"/>
    </row>
    <row r="3644" spans="1:9" ht="12.75">
      <c r="A3644" s="16"/>
      <c r="B3644" s="110"/>
      <c r="C3644" s="110"/>
      <c r="D3644" s="110"/>
      <c r="E3644" s="79"/>
      <c r="F3644" s="79"/>
      <c r="G3644" s="79"/>
      <c r="I3644" s="113"/>
    </row>
    <row r="3645" spans="1:9" ht="12.75">
      <c r="A3645" s="16"/>
      <c r="B3645" s="110"/>
      <c r="C3645" s="110"/>
      <c r="D3645" s="110"/>
      <c r="E3645" s="79"/>
      <c r="F3645" s="79"/>
      <c r="G3645" s="79"/>
      <c r="I3645" s="113"/>
    </row>
    <row r="3646" spans="1:9" ht="12.75">
      <c r="A3646" s="16"/>
      <c r="B3646" s="110"/>
      <c r="C3646" s="110"/>
      <c r="D3646" s="110"/>
      <c r="E3646" s="79"/>
      <c r="F3646" s="79"/>
      <c r="G3646" s="79"/>
      <c r="I3646" s="113"/>
    </row>
    <row r="3647" spans="1:9" ht="12.75">
      <c r="A3647" s="16"/>
      <c r="B3647" s="110"/>
      <c r="C3647" s="110"/>
      <c r="D3647" s="110"/>
      <c r="E3647" s="79"/>
      <c r="F3647" s="79"/>
      <c r="G3647" s="79"/>
      <c r="I3647" s="113"/>
    </row>
    <row r="3648" spans="1:9" ht="12.75">
      <c r="A3648" s="16"/>
      <c r="B3648" s="110"/>
      <c r="C3648" s="110"/>
      <c r="D3648" s="110"/>
      <c r="E3648" s="79"/>
      <c r="F3648" s="79"/>
      <c r="G3648" s="79"/>
      <c r="I3648" s="113"/>
    </row>
    <row r="3649" spans="1:9" ht="12.75">
      <c r="A3649" s="16"/>
      <c r="B3649" s="110"/>
      <c r="C3649" s="110"/>
      <c r="D3649" s="110"/>
      <c r="E3649" s="79"/>
      <c r="F3649" s="79"/>
      <c r="G3649" s="79"/>
      <c r="I3649" s="113"/>
    </row>
    <row r="3650" spans="1:9" ht="12.75">
      <c r="A3650" s="16"/>
      <c r="B3650" s="110"/>
      <c r="C3650" s="110"/>
      <c r="D3650" s="110"/>
      <c r="E3650" s="79"/>
      <c r="F3650" s="79"/>
      <c r="G3650" s="79"/>
      <c r="I3650" s="113"/>
    </row>
    <row r="3651" spans="1:9" ht="12.75">
      <c r="A3651" s="16"/>
      <c r="B3651" s="110"/>
      <c r="C3651" s="110"/>
      <c r="D3651" s="110"/>
      <c r="E3651" s="79"/>
      <c r="F3651" s="79"/>
      <c r="G3651" s="79"/>
      <c r="I3651" s="113"/>
    </row>
    <row r="3652" spans="1:9" ht="12.75">
      <c r="A3652" s="16"/>
      <c r="B3652" s="110"/>
      <c r="C3652" s="110"/>
      <c r="D3652" s="110"/>
      <c r="E3652" s="79"/>
      <c r="F3652" s="79"/>
      <c r="G3652" s="79"/>
      <c r="I3652" s="113"/>
    </row>
    <row r="3653" spans="1:9" ht="12.75">
      <c r="A3653" s="16"/>
      <c r="B3653" s="110"/>
      <c r="C3653" s="110"/>
      <c r="D3653" s="110"/>
      <c r="E3653" s="79"/>
      <c r="F3653" s="79"/>
      <c r="G3653" s="79"/>
      <c r="I3653" s="113"/>
    </row>
    <row r="3654" spans="1:9" ht="12.75">
      <c r="A3654" s="16"/>
      <c r="B3654" s="110"/>
      <c r="C3654" s="110"/>
      <c r="D3654" s="110"/>
      <c r="E3654" s="79"/>
      <c r="F3654" s="79"/>
      <c r="G3654" s="79"/>
      <c r="I3654" s="113"/>
    </row>
    <row r="3655" spans="1:9" ht="12.75">
      <c r="A3655" s="16"/>
      <c r="B3655" s="110"/>
      <c r="C3655" s="110"/>
      <c r="D3655" s="110"/>
      <c r="E3655" s="79"/>
      <c r="F3655" s="79"/>
      <c r="G3655" s="79"/>
      <c r="I3655" s="113"/>
    </row>
    <row r="3656" spans="1:9" ht="12.75">
      <c r="A3656" s="16"/>
      <c r="B3656" s="110"/>
      <c r="C3656" s="110"/>
      <c r="D3656" s="110"/>
      <c r="E3656" s="79"/>
      <c r="F3656" s="79"/>
      <c r="G3656" s="79"/>
      <c r="I3656" s="113"/>
    </row>
    <row r="3657" spans="1:9" ht="12.75">
      <c r="A3657" s="16"/>
      <c r="B3657" s="110"/>
      <c r="C3657" s="110"/>
      <c r="D3657" s="110"/>
      <c r="E3657" s="79"/>
      <c r="F3657" s="79"/>
      <c r="G3657" s="79"/>
      <c r="I3657" s="113"/>
    </row>
    <row r="3658" spans="1:9" ht="12.75">
      <c r="A3658" s="16"/>
      <c r="B3658" s="110"/>
      <c r="C3658" s="110"/>
      <c r="D3658" s="110"/>
      <c r="E3658" s="79"/>
      <c r="F3658" s="79"/>
      <c r="G3658" s="79"/>
      <c r="I3658" s="113"/>
    </row>
    <row r="3659" spans="1:9" ht="12.75">
      <c r="A3659" s="16"/>
      <c r="B3659" s="110"/>
      <c r="C3659" s="110"/>
      <c r="D3659" s="110"/>
      <c r="E3659" s="79"/>
      <c r="F3659" s="79"/>
      <c r="G3659" s="79"/>
      <c r="I3659" s="113"/>
    </row>
    <row r="3660" spans="1:9" ht="12.75">
      <c r="A3660" s="16"/>
      <c r="B3660" s="110"/>
      <c r="C3660" s="110"/>
      <c r="D3660" s="110"/>
      <c r="E3660" s="79"/>
      <c r="F3660" s="79"/>
      <c r="G3660" s="79"/>
      <c r="I3660" s="113"/>
    </row>
    <row r="3661" spans="1:9" ht="12.75">
      <c r="A3661" s="16"/>
      <c r="B3661" s="110"/>
      <c r="C3661" s="110"/>
      <c r="D3661" s="110"/>
      <c r="E3661" s="79"/>
      <c r="F3661" s="79"/>
      <c r="G3661" s="79"/>
      <c r="I3661" s="113"/>
    </row>
    <row r="3662" spans="1:9" ht="12.75">
      <c r="A3662" s="16"/>
      <c r="B3662" s="110"/>
      <c r="C3662" s="110"/>
      <c r="D3662" s="110"/>
      <c r="E3662" s="79"/>
      <c r="F3662" s="79"/>
      <c r="G3662" s="79"/>
      <c r="I3662" s="113"/>
    </row>
    <row r="3663" spans="1:9" ht="12.75">
      <c r="A3663" s="16"/>
      <c r="B3663" s="110"/>
      <c r="C3663" s="110"/>
      <c r="D3663" s="110"/>
      <c r="E3663" s="79"/>
      <c r="F3663" s="79"/>
      <c r="G3663" s="79"/>
      <c r="I3663" s="113"/>
    </row>
    <row r="3664" spans="1:9" ht="12.75">
      <c r="A3664" s="16"/>
      <c r="B3664" s="110"/>
      <c r="C3664" s="110"/>
      <c r="D3664" s="110"/>
      <c r="E3664" s="79"/>
      <c r="F3664" s="79"/>
      <c r="G3664" s="79"/>
      <c r="I3664" s="113"/>
    </row>
    <row r="3665" spans="1:9" ht="12.75">
      <c r="A3665" s="16"/>
      <c r="B3665" s="110"/>
      <c r="C3665" s="110"/>
      <c r="D3665" s="110"/>
      <c r="E3665" s="79"/>
      <c r="F3665" s="79"/>
      <c r="G3665" s="79"/>
      <c r="I3665" s="113"/>
    </row>
    <row r="3666" spans="1:9" ht="12.75">
      <c r="A3666" s="16"/>
      <c r="B3666" s="110"/>
      <c r="C3666" s="110"/>
      <c r="D3666" s="110"/>
      <c r="E3666" s="79"/>
      <c r="F3666" s="79"/>
      <c r="G3666" s="79"/>
      <c r="I3666" s="113"/>
    </row>
    <row r="3667" spans="1:9" ht="12.75">
      <c r="A3667" s="16"/>
      <c r="B3667" s="110"/>
      <c r="C3667" s="110"/>
      <c r="D3667" s="110"/>
      <c r="E3667" s="79"/>
      <c r="F3667" s="79"/>
      <c r="G3667" s="79"/>
      <c r="I3667" s="113"/>
    </row>
    <row r="3668" spans="1:9" ht="12.75">
      <c r="A3668" s="16"/>
      <c r="B3668" s="110"/>
      <c r="C3668" s="110"/>
      <c r="D3668" s="110"/>
      <c r="E3668" s="79"/>
      <c r="F3668" s="79"/>
      <c r="G3668" s="79"/>
      <c r="I3668" s="113"/>
    </row>
    <row r="3669" spans="1:9" ht="12.75">
      <c r="A3669" s="16"/>
      <c r="B3669" s="110"/>
      <c r="C3669" s="110"/>
      <c r="D3669" s="110"/>
      <c r="E3669" s="79"/>
      <c r="F3669" s="79"/>
      <c r="G3669" s="79"/>
      <c r="I3669" s="113"/>
    </row>
    <row r="3670" spans="1:9" ht="12.75">
      <c r="A3670" s="16"/>
      <c r="B3670" s="110"/>
      <c r="C3670" s="110"/>
      <c r="D3670" s="110"/>
      <c r="E3670" s="79"/>
      <c r="F3670" s="79"/>
      <c r="G3670" s="79"/>
      <c r="I3670" s="113"/>
    </row>
    <row r="3671" spans="1:9" ht="12.75">
      <c r="A3671" s="16"/>
      <c r="B3671" s="110"/>
      <c r="C3671" s="110"/>
      <c r="D3671" s="110"/>
      <c r="E3671" s="79"/>
      <c r="F3671" s="79"/>
      <c r="G3671" s="79"/>
      <c r="I3671" s="113"/>
    </row>
    <row r="3672" spans="1:9" ht="12.75">
      <c r="A3672" s="16"/>
      <c r="B3672" s="110"/>
      <c r="C3672" s="110"/>
      <c r="D3672" s="110"/>
      <c r="E3672" s="79"/>
      <c r="F3672" s="79"/>
      <c r="G3672" s="79"/>
      <c r="I3672" s="113"/>
    </row>
    <row r="3673" spans="1:9" ht="12.75">
      <c r="A3673" s="16"/>
      <c r="B3673" s="110"/>
      <c r="C3673" s="110"/>
      <c r="D3673" s="110"/>
      <c r="E3673" s="79"/>
      <c r="F3673" s="79"/>
      <c r="G3673" s="79"/>
      <c r="I3673" s="113"/>
    </row>
    <row r="3674" spans="1:9" ht="12.75">
      <c r="A3674" s="16"/>
      <c r="B3674" s="110"/>
      <c r="C3674" s="110"/>
      <c r="D3674" s="110"/>
      <c r="E3674" s="79"/>
      <c r="F3674" s="79"/>
      <c r="G3674" s="79"/>
      <c r="I3674" s="113"/>
    </row>
    <row r="3675" spans="1:9" ht="12.75">
      <c r="A3675" s="16"/>
      <c r="B3675" s="110"/>
      <c r="C3675" s="110"/>
      <c r="D3675" s="110"/>
      <c r="E3675" s="79"/>
      <c r="F3675" s="79"/>
      <c r="G3675" s="79"/>
      <c r="I3675" s="113"/>
    </row>
    <row r="3676" spans="1:9" ht="12.75">
      <c r="A3676" s="16"/>
      <c r="B3676" s="110"/>
      <c r="C3676" s="110"/>
      <c r="D3676" s="110"/>
      <c r="E3676" s="79"/>
      <c r="F3676" s="79"/>
      <c r="G3676" s="79"/>
      <c r="I3676" s="113"/>
    </row>
    <row r="3677" spans="1:9" ht="12.75">
      <c r="A3677" s="16"/>
      <c r="B3677" s="110"/>
      <c r="C3677" s="110"/>
      <c r="D3677" s="110"/>
      <c r="E3677" s="79"/>
      <c r="F3677" s="79"/>
      <c r="G3677" s="79"/>
      <c r="I3677" s="113"/>
    </row>
    <row r="3678" spans="1:9" ht="12.75">
      <c r="A3678" s="16"/>
      <c r="B3678" s="110"/>
      <c r="C3678" s="110"/>
      <c r="D3678" s="110"/>
      <c r="E3678" s="79"/>
      <c r="F3678" s="79"/>
      <c r="G3678" s="79"/>
      <c r="I3678" s="113"/>
    </row>
    <row r="3679" spans="1:9" ht="12.75">
      <c r="A3679" s="16"/>
      <c r="B3679" s="110"/>
      <c r="C3679" s="110"/>
      <c r="D3679" s="110"/>
      <c r="E3679" s="79"/>
      <c r="F3679" s="79"/>
      <c r="G3679" s="79"/>
      <c r="I3679" s="113"/>
    </row>
    <row r="3680" spans="1:9" ht="12.75">
      <c r="A3680" s="16"/>
      <c r="B3680" s="110"/>
      <c r="C3680" s="110"/>
      <c r="D3680" s="110"/>
      <c r="E3680" s="79"/>
      <c r="F3680" s="79"/>
      <c r="G3680" s="79"/>
      <c r="I3680" s="113"/>
    </row>
    <row r="3681" spans="1:9" ht="12.75">
      <c r="A3681" s="16"/>
      <c r="B3681" s="110"/>
      <c r="C3681" s="110"/>
      <c r="D3681" s="110"/>
      <c r="E3681" s="79"/>
      <c r="F3681" s="79"/>
      <c r="G3681" s="79"/>
      <c r="I3681" s="113"/>
    </row>
    <row r="3682" spans="1:9" ht="12.75">
      <c r="A3682" s="16"/>
      <c r="B3682" s="110"/>
      <c r="C3682" s="110"/>
      <c r="D3682" s="110"/>
      <c r="E3682" s="79"/>
      <c r="F3682" s="79"/>
      <c r="G3682" s="79"/>
      <c r="I3682" s="113"/>
    </row>
    <row r="3683" spans="1:9" ht="12.75">
      <c r="A3683" s="16"/>
      <c r="B3683" s="110"/>
      <c r="C3683" s="110"/>
      <c r="D3683" s="110"/>
      <c r="E3683" s="79"/>
      <c r="F3683" s="79"/>
      <c r="G3683" s="79"/>
      <c r="I3683" s="113"/>
    </row>
    <row r="3684" spans="1:9" ht="12.75">
      <c r="A3684" s="16"/>
      <c r="B3684" s="110"/>
      <c r="C3684" s="110"/>
      <c r="D3684" s="110"/>
      <c r="E3684" s="79"/>
      <c r="F3684" s="79"/>
      <c r="G3684" s="79"/>
      <c r="I3684" s="113"/>
    </row>
    <row r="3685" spans="1:9" ht="12.75">
      <c r="A3685" s="16"/>
      <c r="B3685" s="110"/>
      <c r="C3685" s="110"/>
      <c r="D3685" s="110"/>
      <c r="E3685" s="79"/>
      <c r="F3685" s="79"/>
      <c r="G3685" s="79"/>
      <c r="I3685" s="113"/>
    </row>
    <row r="3686" spans="1:9" ht="12.75">
      <c r="A3686" s="16"/>
      <c r="B3686" s="110"/>
      <c r="C3686" s="110"/>
      <c r="D3686" s="110"/>
      <c r="E3686" s="79"/>
      <c r="F3686" s="79"/>
      <c r="G3686" s="79"/>
      <c r="I3686" s="113"/>
    </row>
    <row r="3687" spans="1:9" ht="12.75">
      <c r="A3687" s="16"/>
      <c r="B3687" s="110"/>
      <c r="C3687" s="110"/>
      <c r="D3687" s="110"/>
      <c r="E3687" s="79"/>
      <c r="F3687" s="79"/>
      <c r="G3687" s="79"/>
      <c r="I3687" s="113"/>
    </row>
    <row r="3688" spans="1:9" ht="12.75">
      <c r="A3688" s="16"/>
      <c r="B3688" s="110"/>
      <c r="C3688" s="110"/>
      <c r="D3688" s="110"/>
      <c r="E3688" s="79"/>
      <c r="F3688" s="79"/>
      <c r="G3688" s="79"/>
      <c r="I3688" s="113"/>
    </row>
    <row r="3689" spans="1:9" ht="12.75">
      <c r="A3689" s="16"/>
      <c r="B3689" s="110"/>
      <c r="C3689" s="110"/>
      <c r="D3689" s="110"/>
      <c r="E3689" s="79"/>
      <c r="F3689" s="79"/>
      <c r="G3689" s="79"/>
      <c r="I3689" s="113"/>
    </row>
    <row r="3690" spans="1:9" ht="12.75">
      <c r="A3690" s="16"/>
      <c r="B3690" s="110"/>
      <c r="C3690" s="110"/>
      <c r="D3690" s="110"/>
      <c r="E3690" s="79"/>
      <c r="F3690" s="79"/>
      <c r="G3690" s="79"/>
      <c r="I3690" s="113"/>
    </row>
    <row r="3691" spans="1:9" ht="12.75">
      <c r="A3691" s="16"/>
      <c r="B3691" s="110"/>
      <c r="C3691" s="110"/>
      <c r="D3691" s="110"/>
      <c r="E3691" s="79"/>
      <c r="F3691" s="79"/>
      <c r="G3691" s="79"/>
      <c r="I3691" s="113"/>
    </row>
    <row r="3692" spans="1:9" ht="12.75">
      <c r="A3692" s="16"/>
      <c r="B3692" s="110"/>
      <c r="C3692" s="110"/>
      <c r="D3692" s="110"/>
      <c r="E3692" s="79"/>
      <c r="F3692" s="79"/>
      <c r="G3692" s="79"/>
      <c r="I3692" s="113"/>
    </row>
    <row r="3693" spans="1:9" ht="12.75">
      <c r="A3693" s="16"/>
      <c r="B3693" s="110"/>
      <c r="C3693" s="110"/>
      <c r="D3693" s="110"/>
      <c r="E3693" s="79"/>
      <c r="F3693" s="79"/>
      <c r="G3693" s="79"/>
      <c r="I3693" s="113"/>
    </row>
    <row r="3694" spans="1:9" ht="12.75">
      <c r="A3694" s="16"/>
      <c r="B3694" s="110"/>
      <c r="C3694" s="110"/>
      <c r="D3694" s="110"/>
      <c r="E3694" s="79"/>
      <c r="F3694" s="79"/>
      <c r="G3694" s="79"/>
      <c r="I3694" s="113"/>
    </row>
    <row r="3695" spans="1:9" ht="12.75">
      <c r="A3695" s="16"/>
      <c r="B3695" s="110"/>
      <c r="C3695" s="110"/>
      <c r="D3695" s="110"/>
      <c r="E3695" s="79"/>
      <c r="F3695" s="79"/>
      <c r="G3695" s="79"/>
      <c r="I3695" s="113"/>
    </row>
    <row r="3696" spans="1:9" ht="12.75">
      <c r="A3696" s="16"/>
      <c r="B3696" s="110"/>
      <c r="C3696" s="110"/>
      <c r="D3696" s="110"/>
      <c r="E3696" s="79"/>
      <c r="F3696" s="79"/>
      <c r="G3696" s="79"/>
      <c r="I3696" s="113"/>
    </row>
    <row r="3697" spans="1:9" ht="12.75">
      <c r="A3697" s="16"/>
      <c r="B3697" s="110"/>
      <c r="C3697" s="110"/>
      <c r="D3697" s="110"/>
      <c r="E3697" s="79"/>
      <c r="F3697" s="79"/>
      <c r="G3697" s="79"/>
      <c r="I3697" s="113"/>
    </row>
    <row r="3698" spans="1:9" ht="12.75">
      <c r="A3698" s="16"/>
      <c r="B3698" s="110"/>
      <c r="C3698" s="110"/>
      <c r="D3698" s="110"/>
      <c r="E3698" s="79"/>
      <c r="F3698" s="79"/>
      <c r="G3698" s="79"/>
      <c r="I3698" s="113"/>
    </row>
    <row r="3699" spans="1:9" ht="12.75">
      <c r="A3699" s="16"/>
      <c r="B3699" s="110"/>
      <c r="C3699" s="110"/>
      <c r="D3699" s="110"/>
      <c r="E3699" s="79"/>
      <c r="F3699" s="79"/>
      <c r="G3699" s="79"/>
      <c r="I3699" s="113"/>
    </row>
    <row r="3700" spans="1:9" ht="12.75">
      <c r="A3700" s="16"/>
      <c r="B3700" s="110"/>
      <c r="C3700" s="110"/>
      <c r="D3700" s="110"/>
      <c r="E3700" s="79"/>
      <c r="F3700" s="79"/>
      <c r="G3700" s="79"/>
      <c r="I3700" s="113"/>
    </row>
    <row r="3701" spans="1:9" ht="12.75">
      <c r="A3701" s="16"/>
      <c r="B3701" s="110"/>
      <c r="C3701" s="110"/>
      <c r="D3701" s="110"/>
      <c r="E3701" s="79"/>
      <c r="F3701" s="79"/>
      <c r="G3701" s="79"/>
      <c r="I3701" s="113"/>
    </row>
    <row r="3702" spans="1:9" ht="12.75">
      <c r="A3702" s="16"/>
      <c r="B3702" s="110"/>
      <c r="C3702" s="110"/>
      <c r="D3702" s="110"/>
      <c r="E3702" s="79"/>
      <c r="F3702" s="79"/>
      <c r="G3702" s="79"/>
      <c r="I3702" s="113"/>
    </row>
    <row r="3703" spans="1:9" ht="12.75">
      <c r="A3703" s="16"/>
      <c r="B3703" s="110"/>
      <c r="C3703" s="110"/>
      <c r="D3703" s="110"/>
      <c r="E3703" s="79"/>
      <c r="F3703" s="79"/>
      <c r="G3703" s="79"/>
      <c r="I3703" s="113"/>
    </row>
    <row r="3704" spans="1:9" ht="12.75">
      <c r="A3704" s="16"/>
      <c r="B3704" s="110"/>
      <c r="C3704" s="110"/>
      <c r="D3704" s="110"/>
      <c r="E3704" s="79"/>
      <c r="F3704" s="79"/>
      <c r="G3704" s="79"/>
      <c r="I3704" s="113"/>
    </row>
    <row r="3705" spans="1:9" ht="12.75">
      <c r="A3705" s="16"/>
      <c r="B3705" s="110"/>
      <c r="C3705" s="110"/>
      <c r="D3705" s="110"/>
      <c r="E3705" s="79"/>
      <c r="F3705" s="79"/>
      <c r="G3705" s="79"/>
      <c r="I3705" s="113"/>
    </row>
    <row r="3706" spans="1:9" ht="12.75">
      <c r="A3706" s="16"/>
      <c r="B3706" s="110"/>
      <c r="C3706" s="110"/>
      <c r="D3706" s="110"/>
      <c r="E3706" s="79"/>
      <c r="F3706" s="79"/>
      <c r="G3706" s="79"/>
      <c r="I3706" s="113"/>
    </row>
    <row r="3707" spans="1:9" ht="12.75">
      <c r="A3707" s="16"/>
      <c r="B3707" s="110"/>
      <c r="C3707" s="110"/>
      <c r="D3707" s="110"/>
      <c r="E3707" s="79"/>
      <c r="F3707" s="79"/>
      <c r="G3707" s="79"/>
      <c r="I3707" s="113"/>
    </row>
    <row r="3708" spans="1:9" ht="12.75">
      <c r="A3708" s="16"/>
      <c r="B3708" s="110"/>
      <c r="C3708" s="110"/>
      <c r="D3708" s="110"/>
      <c r="E3708" s="79"/>
      <c r="F3708" s="79"/>
      <c r="G3708" s="79"/>
      <c r="I3708" s="113"/>
    </row>
    <row r="3709" spans="1:9" ht="12.75">
      <c r="A3709" s="16"/>
      <c r="B3709" s="110"/>
      <c r="C3709" s="110"/>
      <c r="D3709" s="110"/>
      <c r="E3709" s="79"/>
      <c r="F3709" s="79"/>
      <c r="G3709" s="79"/>
      <c r="I3709" s="113"/>
    </row>
    <row r="3710" spans="1:9" ht="12.75">
      <c r="A3710" s="16"/>
      <c r="B3710" s="110"/>
      <c r="C3710" s="110"/>
      <c r="D3710" s="110"/>
      <c r="E3710" s="79"/>
      <c r="F3710" s="79"/>
      <c r="G3710" s="79"/>
      <c r="I3710" s="113"/>
    </row>
    <row r="3711" spans="1:9" ht="12.75">
      <c r="A3711" s="16"/>
      <c r="B3711" s="110"/>
      <c r="C3711" s="110"/>
      <c r="D3711" s="110"/>
      <c r="E3711" s="79"/>
      <c r="F3711" s="79"/>
      <c r="G3711" s="79"/>
      <c r="I3711" s="113"/>
    </row>
    <row r="3712" spans="1:9" ht="12.75">
      <c r="A3712" s="16"/>
      <c r="B3712" s="110"/>
      <c r="C3712" s="110"/>
      <c r="D3712" s="110"/>
      <c r="E3712" s="79"/>
      <c r="F3712" s="79"/>
      <c r="G3712" s="79"/>
      <c r="I3712" s="113"/>
    </row>
    <row r="3713" spans="1:9" ht="12.75">
      <c r="A3713" s="16"/>
      <c r="B3713" s="110"/>
      <c r="C3713" s="110"/>
      <c r="D3713" s="110"/>
      <c r="E3713" s="79"/>
      <c r="F3713" s="79"/>
      <c r="G3713" s="79"/>
      <c r="I3713" s="113"/>
    </row>
    <row r="3714" spans="1:9" ht="12.75">
      <c r="A3714" s="16"/>
      <c r="B3714" s="110"/>
      <c r="C3714" s="110"/>
      <c r="D3714" s="110"/>
      <c r="E3714" s="79"/>
      <c r="F3714" s="79"/>
      <c r="G3714" s="79"/>
      <c r="I3714" s="113"/>
    </row>
    <row r="3715" spans="1:9" ht="12.75">
      <c r="A3715" s="16"/>
      <c r="B3715" s="110"/>
      <c r="C3715" s="110"/>
      <c r="D3715" s="110"/>
      <c r="E3715" s="79"/>
      <c r="F3715" s="79"/>
      <c r="G3715" s="79"/>
      <c r="I3715" s="113"/>
    </row>
    <row r="3716" spans="1:9" ht="12.75">
      <c r="A3716" s="16"/>
      <c r="B3716" s="110"/>
      <c r="C3716" s="110"/>
      <c r="D3716" s="110"/>
      <c r="E3716" s="79"/>
      <c r="F3716" s="79"/>
      <c r="G3716" s="79"/>
      <c r="I3716" s="113"/>
    </row>
    <row r="3717" spans="1:9" ht="12.75">
      <c r="A3717" s="16"/>
      <c r="B3717" s="110"/>
      <c r="C3717" s="110"/>
      <c r="D3717" s="110"/>
      <c r="E3717" s="79"/>
      <c r="F3717" s="79"/>
      <c r="G3717" s="79"/>
      <c r="I3717" s="113"/>
    </row>
    <row r="3718" spans="1:9" ht="12.75">
      <c r="A3718" s="16"/>
      <c r="B3718" s="110"/>
      <c r="C3718" s="110"/>
      <c r="D3718" s="110"/>
      <c r="E3718" s="79"/>
      <c r="F3718" s="79"/>
      <c r="G3718" s="79"/>
      <c r="I3718" s="113"/>
    </row>
    <row r="3719" spans="1:9" ht="12.75">
      <c r="A3719" s="16"/>
      <c r="B3719" s="110"/>
      <c r="C3719" s="110"/>
      <c r="D3719" s="110"/>
      <c r="E3719" s="79"/>
      <c r="F3719" s="79"/>
      <c r="G3719" s="79"/>
      <c r="I3719" s="113"/>
    </row>
    <row r="3720" spans="1:9" ht="12.75">
      <c r="A3720" s="16"/>
      <c r="B3720" s="110"/>
      <c r="C3720" s="110"/>
      <c r="D3720" s="110"/>
      <c r="E3720" s="79"/>
      <c r="F3720" s="79"/>
      <c r="G3720" s="79"/>
      <c r="I3720" s="113"/>
    </row>
    <row r="3721" spans="1:9" ht="12.75">
      <c r="A3721" s="16"/>
      <c r="B3721" s="110"/>
      <c r="C3721" s="110"/>
      <c r="D3721" s="110"/>
      <c r="E3721" s="79"/>
      <c r="F3721" s="79"/>
      <c r="G3721" s="79"/>
      <c r="I3721" s="113"/>
    </row>
    <row r="3722" spans="1:9" ht="12.75">
      <c r="A3722" s="16"/>
      <c r="B3722" s="110"/>
      <c r="C3722" s="110"/>
      <c r="D3722" s="110"/>
      <c r="E3722" s="79"/>
      <c r="F3722" s="79"/>
      <c r="G3722" s="79"/>
      <c r="I3722" s="113"/>
    </row>
    <row r="3723" spans="1:9" ht="12.75">
      <c r="A3723" s="16"/>
      <c r="B3723" s="110"/>
      <c r="C3723" s="110"/>
      <c r="D3723" s="110"/>
      <c r="E3723" s="79"/>
      <c r="F3723" s="79"/>
      <c r="G3723" s="79"/>
      <c r="I3723" s="113"/>
    </row>
    <row r="3724" spans="1:9" ht="12.75">
      <c r="A3724" s="16"/>
      <c r="B3724" s="110"/>
      <c r="C3724" s="110"/>
      <c r="D3724" s="110"/>
      <c r="E3724" s="79"/>
      <c r="F3724" s="79"/>
      <c r="G3724" s="79"/>
      <c r="I3724" s="113"/>
    </row>
    <row r="3725" spans="1:9" ht="12.75">
      <c r="A3725" s="16"/>
      <c r="B3725" s="110"/>
      <c r="C3725" s="110"/>
      <c r="D3725" s="110"/>
      <c r="E3725" s="79"/>
      <c r="F3725" s="79"/>
      <c r="G3725" s="79"/>
      <c r="I3725" s="113"/>
    </row>
    <row r="3726" spans="1:9" ht="12.75">
      <c r="A3726" s="16"/>
      <c r="B3726" s="110"/>
      <c r="C3726" s="110"/>
      <c r="D3726" s="110"/>
      <c r="E3726" s="79"/>
      <c r="F3726" s="79"/>
      <c r="G3726" s="79"/>
      <c r="I3726" s="113"/>
    </row>
    <row r="3727" spans="1:9" ht="12.75">
      <c r="A3727" s="16"/>
      <c r="B3727" s="110"/>
      <c r="C3727" s="110"/>
      <c r="D3727" s="110"/>
      <c r="E3727" s="79"/>
      <c r="F3727" s="79"/>
      <c r="G3727" s="79"/>
      <c r="I3727" s="113"/>
    </row>
    <row r="3728" spans="1:9" ht="12.75">
      <c r="A3728" s="16"/>
      <c r="B3728" s="110"/>
      <c r="C3728" s="110"/>
      <c r="D3728" s="110"/>
      <c r="E3728" s="79"/>
      <c r="F3728" s="79"/>
      <c r="G3728" s="79"/>
      <c r="I3728" s="113"/>
    </row>
    <row r="3729" spans="1:9" ht="12.75">
      <c r="A3729" s="16"/>
      <c r="B3729" s="110"/>
      <c r="C3729" s="110"/>
      <c r="D3729" s="110"/>
      <c r="E3729" s="79"/>
      <c r="F3729" s="79"/>
      <c r="G3729" s="79"/>
      <c r="I3729" s="113"/>
    </row>
    <row r="3730" spans="1:9" ht="12.75">
      <c r="A3730" s="16"/>
      <c r="B3730" s="110"/>
      <c r="C3730" s="110"/>
      <c r="D3730" s="110"/>
      <c r="E3730" s="79"/>
      <c r="F3730" s="79"/>
      <c r="G3730" s="79"/>
      <c r="I3730" s="113"/>
    </row>
    <row r="3731" spans="1:9" ht="12.75">
      <c r="A3731" s="16"/>
      <c r="B3731" s="110"/>
      <c r="C3731" s="110"/>
      <c r="D3731" s="110"/>
      <c r="E3731" s="79"/>
      <c r="F3731" s="79"/>
      <c r="G3731" s="79"/>
      <c r="I3731" s="113"/>
    </row>
    <row r="3732" spans="1:9" ht="12.75">
      <c r="A3732" s="16"/>
      <c r="B3732" s="110"/>
      <c r="C3732" s="110"/>
      <c r="D3732" s="110"/>
      <c r="E3732" s="79"/>
      <c r="F3732" s="79"/>
      <c r="G3732" s="79"/>
      <c r="I3732" s="113"/>
    </row>
    <row r="3733" spans="1:9" ht="12.75">
      <c r="A3733" s="16"/>
      <c r="B3733" s="110"/>
      <c r="C3733" s="110"/>
      <c r="D3733" s="110"/>
      <c r="E3733" s="79"/>
      <c r="F3733" s="79"/>
      <c r="G3733" s="79"/>
      <c r="I3733" s="113"/>
    </row>
    <row r="3734" spans="1:9" ht="12.75">
      <c r="A3734" s="16"/>
      <c r="B3734" s="110"/>
      <c r="C3734" s="110"/>
      <c r="D3734" s="110"/>
      <c r="E3734" s="79"/>
      <c r="F3734" s="79"/>
      <c r="G3734" s="79"/>
      <c r="I3734" s="113"/>
    </row>
    <row r="3735" spans="1:9" ht="12.75">
      <c r="A3735" s="16"/>
      <c r="B3735" s="110"/>
      <c r="C3735" s="110"/>
      <c r="D3735" s="110"/>
      <c r="E3735" s="79"/>
      <c r="F3735" s="79"/>
      <c r="G3735" s="79"/>
      <c r="I3735" s="113"/>
    </row>
    <row r="3736" spans="1:9" ht="12.75">
      <c r="A3736" s="16"/>
      <c r="B3736" s="110"/>
      <c r="C3736" s="110"/>
      <c r="D3736" s="110"/>
      <c r="E3736" s="79"/>
      <c r="F3736" s="79"/>
      <c r="G3736" s="79"/>
      <c r="I3736" s="113"/>
    </row>
    <row r="3737" spans="1:9" ht="12.75">
      <c r="A3737" s="16"/>
      <c r="B3737" s="110"/>
      <c r="C3737" s="110"/>
      <c r="D3737" s="110"/>
      <c r="E3737" s="79"/>
      <c r="F3737" s="79"/>
      <c r="G3737" s="79"/>
      <c r="I3737" s="113"/>
    </row>
    <row r="3738" spans="1:9" ht="12.75">
      <c r="A3738" s="16"/>
      <c r="B3738" s="110"/>
      <c r="C3738" s="110"/>
      <c r="D3738" s="110"/>
      <c r="E3738" s="79"/>
      <c r="F3738" s="79"/>
      <c r="G3738" s="79"/>
      <c r="I3738" s="113"/>
    </row>
    <row r="3739" spans="1:9" ht="12.75">
      <c r="A3739" s="16"/>
      <c r="B3739" s="110"/>
      <c r="C3739" s="110"/>
      <c r="D3739" s="110"/>
      <c r="E3739" s="79"/>
      <c r="F3739" s="79"/>
      <c r="G3739" s="79"/>
      <c r="I3739" s="113"/>
    </row>
    <row r="3740" spans="1:9" ht="12.75">
      <c r="A3740" s="16"/>
      <c r="B3740" s="110"/>
      <c r="C3740" s="110"/>
      <c r="D3740" s="110"/>
      <c r="E3740" s="79"/>
      <c r="F3740" s="79"/>
      <c r="G3740" s="79"/>
      <c r="I3740" s="113"/>
    </row>
    <row r="3741" spans="1:9" ht="12.75">
      <c r="A3741" s="16"/>
      <c r="B3741" s="110"/>
      <c r="C3741" s="110"/>
      <c r="D3741" s="110"/>
      <c r="E3741" s="79"/>
      <c r="F3741" s="79"/>
      <c r="G3741" s="79"/>
      <c r="I3741" s="113"/>
    </row>
    <row r="3742" spans="1:9" ht="12.75">
      <c r="A3742" s="16"/>
      <c r="B3742" s="110"/>
      <c r="C3742" s="110"/>
      <c r="D3742" s="110"/>
      <c r="E3742" s="79"/>
      <c r="F3742" s="79"/>
      <c r="G3742" s="79"/>
      <c r="I3742" s="113"/>
    </row>
    <row r="3743" spans="1:9" ht="12.75">
      <c r="A3743" s="16"/>
      <c r="B3743" s="110"/>
      <c r="C3743" s="110"/>
      <c r="D3743" s="110"/>
      <c r="E3743" s="79"/>
      <c r="F3743" s="79"/>
      <c r="G3743" s="79"/>
      <c r="I3743" s="113"/>
    </row>
    <row r="3744" spans="1:9" ht="12.75">
      <c r="A3744" s="16"/>
      <c r="B3744" s="110"/>
      <c r="C3744" s="110"/>
      <c r="D3744" s="110"/>
      <c r="E3744" s="79"/>
      <c r="F3744" s="79"/>
      <c r="G3744" s="79"/>
      <c r="I3744" s="113"/>
    </row>
    <row r="3745" spans="1:9" ht="12.75">
      <c r="A3745" s="16"/>
      <c r="B3745" s="110"/>
      <c r="C3745" s="110"/>
      <c r="D3745" s="110"/>
      <c r="E3745" s="79"/>
      <c r="F3745" s="79"/>
      <c r="G3745" s="79"/>
      <c r="I3745" s="113"/>
    </row>
    <row r="3746" spans="1:9" ht="12.75">
      <c r="A3746" s="16"/>
      <c r="B3746" s="110"/>
      <c r="C3746" s="110"/>
      <c r="D3746" s="110"/>
      <c r="E3746" s="79"/>
      <c r="F3746" s="79"/>
      <c r="G3746" s="79"/>
      <c r="I3746" s="113"/>
    </row>
    <row r="3747" spans="1:9" ht="12.75">
      <c r="A3747" s="16"/>
      <c r="B3747" s="110"/>
      <c r="C3747" s="110"/>
      <c r="D3747" s="110"/>
      <c r="E3747" s="79"/>
      <c r="F3747" s="79"/>
      <c r="G3747" s="79"/>
      <c r="I3747" s="113"/>
    </row>
    <row r="3748" spans="1:9" ht="12.75">
      <c r="A3748" s="16"/>
      <c r="B3748" s="110"/>
      <c r="C3748" s="110"/>
      <c r="D3748" s="110"/>
      <c r="E3748" s="79"/>
      <c r="F3748" s="79"/>
      <c r="G3748" s="79"/>
      <c r="I3748" s="113"/>
    </row>
    <row r="3749" spans="1:9" ht="12.75">
      <c r="A3749" s="16"/>
      <c r="B3749" s="110"/>
      <c r="C3749" s="110"/>
      <c r="D3749" s="110"/>
      <c r="E3749" s="79"/>
      <c r="F3749" s="79"/>
      <c r="G3749" s="79"/>
      <c r="I3749" s="113"/>
    </row>
    <row r="3750" spans="1:9" ht="12.75">
      <c r="A3750" s="16"/>
      <c r="B3750" s="110"/>
      <c r="C3750" s="110"/>
      <c r="D3750" s="110"/>
      <c r="E3750" s="79"/>
      <c r="F3750" s="79"/>
      <c r="G3750" s="79"/>
      <c r="I3750" s="113"/>
    </row>
    <row r="3751" spans="1:9" ht="12.75">
      <c r="A3751" s="16"/>
      <c r="B3751" s="110"/>
      <c r="C3751" s="110"/>
      <c r="D3751" s="110"/>
      <c r="E3751" s="79"/>
      <c r="F3751" s="79"/>
      <c r="G3751" s="79"/>
      <c r="I3751" s="113"/>
    </row>
    <row r="3752" spans="1:9" ht="12.75">
      <c r="A3752" s="16"/>
      <c r="B3752" s="110"/>
      <c r="C3752" s="110"/>
      <c r="D3752" s="110"/>
      <c r="E3752" s="79"/>
      <c r="F3752" s="79"/>
      <c r="G3752" s="79"/>
      <c r="I3752" s="113"/>
    </row>
    <row r="3753" spans="1:9" ht="12.75">
      <c r="A3753" s="16"/>
      <c r="B3753" s="110"/>
      <c r="C3753" s="110"/>
      <c r="D3753" s="110"/>
      <c r="E3753" s="79"/>
      <c r="F3753" s="79"/>
      <c r="G3753" s="79"/>
      <c r="I3753" s="113"/>
    </row>
    <row r="3754" spans="1:9" ht="12.75">
      <c r="A3754" s="16"/>
      <c r="B3754" s="110"/>
      <c r="C3754" s="110"/>
      <c r="D3754" s="110"/>
      <c r="E3754" s="79"/>
      <c r="F3754" s="79"/>
      <c r="G3754" s="79"/>
      <c r="I3754" s="113"/>
    </row>
    <row r="3755" spans="1:9" ht="12.75">
      <c r="A3755" s="16"/>
      <c r="B3755" s="110"/>
      <c r="C3755" s="110"/>
      <c r="D3755" s="110"/>
      <c r="E3755" s="79"/>
      <c r="F3755" s="79"/>
      <c r="G3755" s="79"/>
      <c r="I3755" s="113"/>
    </row>
    <row r="3756" spans="1:9" ht="12.75">
      <c r="A3756" s="16"/>
      <c r="B3756" s="110"/>
      <c r="C3756" s="110"/>
      <c r="D3756" s="110"/>
      <c r="E3756" s="79"/>
      <c r="F3756" s="79"/>
      <c r="G3756" s="79"/>
      <c r="I3756" s="113"/>
    </row>
    <row r="3757" spans="1:9" ht="12.75">
      <c r="A3757" s="16"/>
      <c r="B3757" s="110"/>
      <c r="C3757" s="110"/>
      <c r="D3757" s="110"/>
      <c r="E3757" s="79"/>
      <c r="F3757" s="79"/>
      <c r="G3757" s="79"/>
      <c r="I3757" s="113"/>
    </row>
    <row r="3758" spans="1:9" ht="12.75">
      <c r="A3758" s="16"/>
      <c r="B3758" s="110"/>
      <c r="C3758" s="110"/>
      <c r="D3758" s="110"/>
      <c r="E3758" s="79"/>
      <c r="F3758" s="79"/>
      <c r="G3758" s="79"/>
      <c r="I3758" s="113"/>
    </row>
    <row r="3759" spans="1:9" ht="12.75">
      <c r="A3759" s="16"/>
      <c r="B3759" s="110"/>
      <c r="C3759" s="110"/>
      <c r="D3759" s="110"/>
      <c r="E3759" s="79"/>
      <c r="F3759" s="79"/>
      <c r="G3759" s="79"/>
      <c r="I3759" s="113"/>
    </row>
    <row r="3760" spans="1:9" ht="12.75">
      <c r="A3760" s="16"/>
      <c r="B3760" s="110"/>
      <c r="C3760" s="110"/>
      <c r="D3760" s="110"/>
      <c r="E3760" s="79"/>
      <c r="F3760" s="79"/>
      <c r="G3760" s="79"/>
      <c r="I3760" s="113"/>
    </row>
    <row r="3761" spans="1:9" ht="12.75">
      <c r="A3761" s="16"/>
      <c r="B3761" s="110"/>
      <c r="C3761" s="110"/>
      <c r="D3761" s="110"/>
      <c r="E3761" s="79"/>
      <c r="F3761" s="79"/>
      <c r="G3761" s="79"/>
      <c r="I3761" s="113"/>
    </row>
    <row r="3762" spans="1:9" ht="12.75">
      <c r="A3762" s="16"/>
      <c r="B3762" s="110"/>
      <c r="C3762" s="110"/>
      <c r="D3762" s="110"/>
      <c r="E3762" s="79"/>
      <c r="F3762" s="79"/>
      <c r="G3762" s="79"/>
      <c r="I3762" s="113"/>
    </row>
    <row r="3763" spans="1:9" ht="12.75">
      <c r="A3763" s="16"/>
      <c r="B3763" s="110"/>
      <c r="C3763" s="110"/>
      <c r="D3763" s="110"/>
      <c r="E3763" s="79"/>
      <c r="F3763" s="79"/>
      <c r="G3763" s="79"/>
      <c r="I3763" s="113"/>
    </row>
    <row r="3764" spans="1:9" ht="12.75">
      <c r="A3764" s="16"/>
      <c r="B3764" s="110"/>
      <c r="C3764" s="110"/>
      <c r="D3764" s="110"/>
      <c r="E3764" s="79"/>
      <c r="F3764" s="79"/>
      <c r="G3764" s="79"/>
      <c r="I3764" s="113"/>
    </row>
    <row r="3765" spans="1:9" ht="12.75">
      <c r="A3765" s="16"/>
      <c r="B3765" s="110"/>
      <c r="C3765" s="110"/>
      <c r="D3765" s="110"/>
      <c r="E3765" s="79"/>
      <c r="F3765" s="79"/>
      <c r="G3765" s="79"/>
      <c r="I3765" s="113"/>
    </row>
    <row r="3766" spans="1:9" ht="12.75">
      <c r="A3766" s="16"/>
      <c r="B3766" s="110"/>
      <c r="C3766" s="110"/>
      <c r="D3766" s="110"/>
      <c r="E3766" s="79"/>
      <c r="F3766" s="79"/>
      <c r="G3766" s="79"/>
      <c r="I3766" s="113"/>
    </row>
    <row r="3767" spans="1:9" ht="12.75">
      <c r="A3767" s="16"/>
      <c r="B3767" s="110"/>
      <c r="C3767" s="110"/>
      <c r="D3767" s="110"/>
      <c r="E3767" s="79"/>
      <c r="F3767" s="79"/>
      <c r="G3767" s="79"/>
      <c r="I3767" s="113"/>
    </row>
    <row r="3768" spans="1:9" ht="12.75">
      <c r="A3768" s="16"/>
      <c r="B3768" s="110"/>
      <c r="C3768" s="110"/>
      <c r="D3768" s="110"/>
      <c r="E3768" s="79"/>
      <c r="F3768" s="79"/>
      <c r="G3768" s="79"/>
      <c r="I3768" s="113"/>
    </row>
    <row r="3769" spans="1:9" ht="12.75">
      <c r="A3769" s="16"/>
      <c r="B3769" s="110"/>
      <c r="C3769" s="110"/>
      <c r="D3769" s="110"/>
      <c r="E3769" s="79"/>
      <c r="F3769" s="79"/>
      <c r="G3769" s="79"/>
      <c r="I3769" s="113"/>
    </row>
    <row r="3770" spans="1:9" ht="12.75">
      <c r="A3770" s="16"/>
      <c r="B3770" s="110"/>
      <c r="C3770" s="110"/>
      <c r="D3770" s="110"/>
      <c r="E3770" s="79"/>
      <c r="F3770" s="79"/>
      <c r="G3770" s="79"/>
      <c r="I3770" s="113"/>
    </row>
    <row r="3771" spans="1:9" ht="12.75">
      <c r="A3771" s="16"/>
      <c r="B3771" s="110"/>
      <c r="C3771" s="110"/>
      <c r="D3771" s="110"/>
      <c r="E3771" s="79"/>
      <c r="F3771" s="79"/>
      <c r="G3771" s="79"/>
      <c r="I3771" s="113"/>
    </row>
    <row r="3772" spans="1:9" ht="12.75">
      <c r="A3772" s="16"/>
      <c r="B3772" s="110"/>
      <c r="C3772" s="110"/>
      <c r="D3772" s="110"/>
      <c r="E3772" s="79"/>
      <c r="F3772" s="79"/>
      <c r="G3772" s="79"/>
      <c r="I3772" s="113"/>
    </row>
    <row r="3773" spans="1:9" ht="12.75">
      <c r="A3773" s="16"/>
      <c r="B3773" s="110"/>
      <c r="C3773" s="110"/>
      <c r="D3773" s="110"/>
      <c r="E3773" s="79"/>
      <c r="F3773" s="79"/>
      <c r="G3773" s="79"/>
      <c r="I3773" s="113"/>
    </row>
    <row r="3774" spans="1:9" ht="12.75">
      <c r="A3774" s="16"/>
      <c r="B3774" s="110"/>
      <c r="C3774" s="110"/>
      <c r="D3774" s="110"/>
      <c r="E3774" s="79"/>
      <c r="F3774" s="79"/>
      <c r="G3774" s="79"/>
      <c r="I3774" s="113"/>
    </row>
    <row r="3775" spans="1:9" ht="12.75">
      <c r="A3775" s="16"/>
      <c r="B3775" s="110"/>
      <c r="C3775" s="110"/>
      <c r="D3775" s="110"/>
      <c r="E3775" s="79"/>
      <c r="F3775" s="79"/>
      <c r="G3775" s="79"/>
      <c r="I3775" s="113"/>
    </row>
    <row r="3776" spans="1:9" ht="12.75">
      <c r="A3776" s="16"/>
      <c r="B3776" s="110"/>
      <c r="C3776" s="110"/>
      <c r="D3776" s="110"/>
      <c r="E3776" s="79"/>
      <c r="F3776" s="79"/>
      <c r="G3776" s="79"/>
      <c r="I3776" s="113"/>
    </row>
    <row r="3777" spans="1:9" ht="12.75">
      <c r="A3777" s="16"/>
      <c r="B3777" s="110"/>
      <c r="C3777" s="110"/>
      <c r="D3777" s="110"/>
      <c r="E3777" s="79"/>
      <c r="F3777" s="79"/>
      <c r="G3777" s="79"/>
      <c r="I3777" s="113"/>
    </row>
    <row r="3778" spans="1:9" ht="12.75">
      <c r="A3778" s="16"/>
      <c r="B3778" s="110"/>
      <c r="C3778" s="110"/>
      <c r="D3778" s="110"/>
      <c r="E3778" s="79"/>
      <c r="F3778" s="79"/>
      <c r="G3778" s="79"/>
      <c r="I3778" s="113"/>
    </row>
    <row r="3779" spans="1:9" ht="12.75">
      <c r="A3779" s="16"/>
      <c r="B3779" s="110"/>
      <c r="C3779" s="110"/>
      <c r="D3779" s="110"/>
      <c r="E3779" s="79"/>
      <c r="F3779" s="79"/>
      <c r="G3779" s="79"/>
      <c r="I3779" s="113"/>
    </row>
    <row r="3780" spans="1:9" ht="12.75">
      <c r="A3780" s="16"/>
      <c r="B3780" s="110"/>
      <c r="C3780" s="110"/>
      <c r="D3780" s="110"/>
      <c r="E3780" s="79"/>
      <c r="F3780" s="79"/>
      <c r="G3780" s="79"/>
      <c r="I3780" s="113"/>
    </row>
    <row r="3781" spans="1:9" ht="12.75">
      <c r="A3781" s="16"/>
      <c r="B3781" s="110"/>
      <c r="C3781" s="110"/>
      <c r="D3781" s="110"/>
      <c r="E3781" s="79"/>
      <c r="F3781" s="79"/>
      <c r="G3781" s="79"/>
      <c r="I3781" s="113"/>
    </row>
    <row r="3782" spans="1:9" ht="12.75">
      <c r="A3782" s="16"/>
      <c r="B3782" s="110"/>
      <c r="C3782" s="110"/>
      <c r="D3782" s="110"/>
      <c r="E3782" s="79"/>
      <c r="F3782" s="79"/>
      <c r="G3782" s="79"/>
      <c r="I3782" s="113"/>
    </row>
    <row r="3783" spans="1:9" ht="12.75">
      <c r="A3783" s="16"/>
      <c r="B3783" s="110"/>
      <c r="C3783" s="110"/>
      <c r="D3783" s="110"/>
      <c r="E3783" s="79"/>
      <c r="F3783" s="79"/>
      <c r="G3783" s="79"/>
      <c r="I3783" s="113"/>
    </row>
    <row r="3784" spans="1:9" ht="12.75">
      <c r="A3784" s="16"/>
      <c r="B3784" s="110"/>
      <c r="C3784" s="110"/>
      <c r="D3784" s="110"/>
      <c r="E3784" s="79"/>
      <c r="F3784" s="79"/>
      <c r="G3784" s="79"/>
      <c r="I3784" s="113"/>
    </row>
    <row r="3785" spans="1:9" ht="12.75">
      <c r="A3785" s="16"/>
      <c r="B3785" s="110"/>
      <c r="C3785" s="110"/>
      <c r="D3785" s="110"/>
      <c r="E3785" s="79"/>
      <c r="F3785" s="79"/>
      <c r="G3785" s="79"/>
      <c r="I3785" s="113"/>
    </row>
    <row r="3786" spans="1:9" ht="12.75">
      <c r="A3786" s="16"/>
      <c r="B3786" s="110"/>
      <c r="C3786" s="110"/>
      <c r="D3786" s="110"/>
      <c r="E3786" s="79"/>
      <c r="F3786" s="79"/>
      <c r="G3786" s="79"/>
      <c r="I3786" s="113"/>
    </row>
    <row r="3787" spans="1:9" ht="12.75">
      <c r="A3787" s="16"/>
      <c r="B3787" s="110"/>
      <c r="C3787" s="110"/>
      <c r="D3787" s="110"/>
      <c r="E3787" s="79"/>
      <c r="F3787" s="79"/>
      <c r="G3787" s="79"/>
      <c r="I3787" s="113"/>
    </row>
    <row r="3788" spans="1:9" ht="12.75">
      <c r="A3788" s="16"/>
      <c r="B3788" s="110"/>
      <c r="C3788" s="110"/>
      <c r="D3788" s="110"/>
      <c r="E3788" s="79"/>
      <c r="F3788" s="79"/>
      <c r="G3788" s="79"/>
      <c r="I3788" s="113"/>
    </row>
    <row r="3789" spans="1:9" ht="12.75">
      <c r="A3789" s="16"/>
      <c r="B3789" s="110"/>
      <c r="C3789" s="110"/>
      <c r="D3789" s="110"/>
      <c r="E3789" s="79"/>
      <c r="F3789" s="79"/>
      <c r="G3789" s="79"/>
      <c r="I3789" s="113"/>
    </row>
    <row r="3790" spans="1:9" ht="12.75">
      <c r="A3790" s="16"/>
      <c r="B3790" s="110"/>
      <c r="C3790" s="110"/>
      <c r="D3790" s="110"/>
      <c r="E3790" s="79"/>
      <c r="F3790" s="79"/>
      <c r="G3790" s="79"/>
      <c r="I3790" s="113"/>
    </row>
    <row r="3791" spans="1:9" ht="12.75">
      <c r="A3791" s="16"/>
      <c r="B3791" s="110"/>
      <c r="C3791" s="110"/>
      <c r="D3791" s="110"/>
      <c r="E3791" s="79"/>
      <c r="F3791" s="79"/>
      <c r="G3791" s="79"/>
      <c r="I3791" s="113"/>
    </row>
    <row r="3792" spans="1:9" ht="12.75">
      <c r="A3792" s="16"/>
      <c r="B3792" s="110"/>
      <c r="C3792" s="110"/>
      <c r="D3792" s="110"/>
      <c r="E3792" s="79"/>
      <c r="F3792" s="79"/>
      <c r="G3792" s="79"/>
      <c r="I3792" s="113"/>
    </row>
    <row r="3793" spans="1:9" ht="12.75">
      <c r="A3793" s="16"/>
      <c r="B3793" s="110"/>
      <c r="C3793" s="110"/>
      <c r="D3793" s="110"/>
      <c r="E3793" s="79"/>
      <c r="F3793" s="79"/>
      <c r="G3793" s="79"/>
      <c r="I3793" s="113"/>
    </row>
    <row r="3794" spans="1:9" ht="12.75">
      <c r="A3794" s="16"/>
      <c r="B3794" s="110"/>
      <c r="C3794" s="110"/>
      <c r="D3794" s="110"/>
      <c r="E3794" s="79"/>
      <c r="F3794" s="79"/>
      <c r="G3794" s="79"/>
      <c r="I3794" s="113"/>
    </row>
    <row r="3795" spans="1:9" ht="12.75">
      <c r="A3795" s="16"/>
      <c r="B3795" s="110"/>
      <c r="C3795" s="110"/>
      <c r="D3795" s="110"/>
      <c r="E3795" s="79"/>
      <c r="F3795" s="79"/>
      <c r="G3795" s="79"/>
      <c r="I3795" s="113"/>
    </row>
    <row r="3796" spans="1:9" ht="12.75">
      <c r="A3796" s="16"/>
      <c r="B3796" s="110"/>
      <c r="C3796" s="110"/>
      <c r="D3796" s="110"/>
      <c r="E3796" s="79"/>
      <c r="F3796" s="79"/>
      <c r="G3796" s="79"/>
      <c r="I3796" s="113"/>
    </row>
    <row r="3797" spans="1:9" ht="12.75">
      <c r="A3797" s="16"/>
      <c r="B3797" s="110"/>
      <c r="C3797" s="110"/>
      <c r="D3797" s="110"/>
      <c r="E3797" s="79"/>
      <c r="F3797" s="79"/>
      <c r="G3797" s="79"/>
      <c r="I3797" s="113"/>
    </row>
    <row r="3798" spans="1:9" ht="12.75">
      <c r="A3798" s="16"/>
      <c r="B3798" s="110"/>
      <c r="C3798" s="110"/>
      <c r="D3798" s="110"/>
      <c r="E3798" s="79"/>
      <c r="F3798" s="79"/>
      <c r="G3798" s="79"/>
      <c r="I3798" s="113"/>
    </row>
    <row r="3799" spans="1:9" ht="12.75">
      <c r="A3799" s="16"/>
      <c r="B3799" s="110"/>
      <c r="C3799" s="110"/>
      <c r="D3799" s="110"/>
      <c r="E3799" s="79"/>
      <c r="F3799" s="79"/>
      <c r="G3799" s="79"/>
      <c r="I3799" s="113"/>
    </row>
    <row r="3800" spans="1:9" ht="12.75">
      <c r="A3800" s="16"/>
      <c r="B3800" s="110"/>
      <c r="C3800" s="110"/>
      <c r="D3800" s="110"/>
      <c r="E3800" s="79"/>
      <c r="F3800" s="79"/>
      <c r="G3800" s="79"/>
      <c r="I3800" s="113"/>
    </row>
    <row r="3801" spans="1:9" ht="12.75">
      <c r="A3801" s="16"/>
      <c r="B3801" s="110"/>
      <c r="C3801" s="110"/>
      <c r="D3801" s="110"/>
      <c r="E3801" s="79"/>
      <c r="F3801" s="79"/>
      <c r="G3801" s="79"/>
      <c r="I3801" s="113"/>
    </row>
    <row r="3802" spans="1:9" ht="12.75">
      <c r="A3802" s="16"/>
      <c r="B3802" s="110"/>
      <c r="C3802" s="110"/>
      <c r="D3802" s="110"/>
      <c r="E3802" s="79"/>
      <c r="F3802" s="79"/>
      <c r="G3802" s="79"/>
      <c r="I3802" s="113"/>
    </row>
    <row r="3803" spans="1:9" ht="12.75">
      <c r="A3803" s="16"/>
      <c r="B3803" s="110"/>
      <c r="C3803" s="110"/>
      <c r="D3803" s="110"/>
      <c r="E3803" s="79"/>
      <c r="F3803" s="79"/>
      <c r="G3803" s="79"/>
      <c r="I3803" s="113"/>
    </row>
    <row r="3804" spans="1:9" ht="12.75">
      <c r="A3804" s="16"/>
      <c r="B3804" s="110"/>
      <c r="C3804" s="110"/>
      <c r="D3804" s="110"/>
      <c r="E3804" s="79"/>
      <c r="F3804" s="79"/>
      <c r="G3804" s="79"/>
      <c r="I3804" s="113"/>
    </row>
    <row r="3805" spans="1:9" ht="12.75">
      <c r="A3805" s="16"/>
      <c r="B3805" s="110"/>
      <c r="C3805" s="110"/>
      <c r="D3805" s="110"/>
      <c r="E3805" s="79"/>
      <c r="F3805" s="79"/>
      <c r="G3805" s="79"/>
      <c r="I3805" s="113"/>
    </row>
    <row r="3806" spans="1:9" ht="12.75">
      <c r="A3806" s="16"/>
      <c r="B3806" s="110"/>
      <c r="C3806" s="110"/>
      <c r="D3806" s="110"/>
      <c r="E3806" s="79"/>
      <c r="F3806" s="79"/>
      <c r="G3806" s="79"/>
      <c r="I3806" s="113"/>
    </row>
    <row r="3807" spans="1:9" ht="12.75">
      <c r="A3807" s="16"/>
      <c r="B3807" s="110"/>
      <c r="C3807" s="110"/>
      <c r="D3807" s="110"/>
      <c r="E3807" s="79"/>
      <c r="F3807" s="79"/>
      <c r="G3807" s="79"/>
      <c r="I3807" s="113"/>
    </row>
    <row r="3808" spans="1:9" ht="12.75">
      <c r="A3808" s="16"/>
      <c r="B3808" s="110"/>
      <c r="C3808" s="110"/>
      <c r="D3808" s="110"/>
      <c r="E3808" s="79"/>
      <c r="F3808" s="79"/>
      <c r="G3808" s="79"/>
      <c r="I3808" s="113"/>
    </row>
    <row r="3809" spans="1:9" ht="12.75">
      <c r="A3809" s="16"/>
      <c r="B3809" s="110"/>
      <c r="C3809" s="110"/>
      <c r="D3809" s="110"/>
      <c r="E3809" s="79"/>
      <c r="F3809" s="79"/>
      <c r="G3809" s="79"/>
      <c r="I3809" s="113"/>
    </row>
    <row r="3810" spans="1:9" ht="12.75">
      <c r="A3810" s="16"/>
      <c r="B3810" s="110"/>
      <c r="C3810" s="110"/>
      <c r="D3810" s="110"/>
      <c r="E3810" s="79"/>
      <c r="F3810" s="79"/>
      <c r="G3810" s="79"/>
      <c r="I3810" s="113"/>
    </row>
    <row r="3811" spans="1:9" ht="12.75">
      <c r="A3811" s="16"/>
      <c r="B3811" s="110"/>
      <c r="C3811" s="110"/>
      <c r="D3811" s="110"/>
      <c r="E3811" s="79"/>
      <c r="F3811" s="79"/>
      <c r="G3811" s="79"/>
      <c r="I3811" s="113"/>
    </row>
    <row r="3812" spans="1:9" ht="12.75">
      <c r="A3812" s="16"/>
      <c r="B3812" s="110"/>
      <c r="C3812" s="110"/>
      <c r="D3812" s="110"/>
      <c r="E3812" s="79"/>
      <c r="F3812" s="79"/>
      <c r="G3812" s="79"/>
      <c r="I3812" s="113"/>
    </row>
    <row r="3813" spans="1:9" ht="12.75">
      <c r="A3813" s="16"/>
      <c r="B3813" s="110"/>
      <c r="C3813" s="110"/>
      <c r="D3813" s="110"/>
      <c r="E3813" s="79"/>
      <c r="F3813" s="79"/>
      <c r="G3813" s="79"/>
      <c r="I3813" s="113"/>
    </row>
    <row r="3814" spans="1:9" ht="12.75">
      <c r="A3814" s="16"/>
      <c r="B3814" s="110"/>
      <c r="C3814" s="110"/>
      <c r="D3814" s="110"/>
      <c r="E3814" s="79"/>
      <c r="F3814" s="79"/>
      <c r="G3814" s="79"/>
      <c r="I3814" s="113"/>
    </row>
    <row r="3815" spans="1:9" ht="12.75">
      <c r="A3815" s="16"/>
      <c r="B3815" s="110"/>
      <c r="C3815" s="110"/>
      <c r="D3815" s="110"/>
      <c r="E3815" s="79"/>
      <c r="F3815" s="79"/>
      <c r="G3815" s="79"/>
      <c r="I3815" s="113"/>
    </row>
    <row r="3816" spans="1:9" ht="12.75">
      <c r="A3816" s="16"/>
      <c r="B3816" s="110"/>
      <c r="C3816" s="110"/>
      <c r="D3816" s="110"/>
      <c r="E3816" s="79"/>
      <c r="F3816" s="79"/>
      <c r="G3816" s="79"/>
      <c r="I3816" s="113"/>
    </row>
    <row r="3817" spans="1:9" ht="12.75">
      <c r="A3817" s="16"/>
      <c r="B3817" s="110"/>
      <c r="C3817" s="110"/>
      <c r="D3817" s="110"/>
      <c r="E3817" s="79"/>
      <c r="F3817" s="79"/>
      <c r="G3817" s="79"/>
      <c r="I3817" s="113"/>
    </row>
    <row r="3818" spans="1:9" ht="12.75">
      <c r="A3818" s="16"/>
      <c r="B3818" s="110"/>
      <c r="C3818" s="110"/>
      <c r="D3818" s="110"/>
      <c r="E3818" s="79"/>
      <c r="F3818" s="79"/>
      <c r="G3818" s="79"/>
      <c r="I3818" s="113"/>
    </row>
    <row r="3819" spans="1:9" ht="12.75">
      <c r="A3819" s="16"/>
      <c r="B3819" s="110"/>
      <c r="C3819" s="110"/>
      <c r="D3819" s="110"/>
      <c r="E3819" s="79"/>
      <c r="F3819" s="79"/>
      <c r="G3819" s="79"/>
      <c r="I3819" s="113"/>
    </row>
    <row r="3820" spans="1:9" ht="12.75">
      <c r="A3820" s="16"/>
      <c r="B3820" s="110"/>
      <c r="C3820" s="110"/>
      <c r="D3820" s="110"/>
      <c r="E3820" s="79"/>
      <c r="F3820" s="79"/>
      <c r="G3820" s="79"/>
      <c r="I3820" s="113"/>
    </row>
    <row r="3821" spans="1:9" ht="12.75">
      <c r="A3821" s="16"/>
      <c r="B3821" s="110"/>
      <c r="C3821" s="110"/>
      <c r="D3821" s="110"/>
      <c r="E3821" s="79"/>
      <c r="F3821" s="79"/>
      <c r="G3821" s="79"/>
      <c r="I3821" s="113"/>
    </row>
    <row r="3822" spans="1:9" ht="12.75">
      <c r="A3822" s="16"/>
      <c r="B3822" s="110"/>
      <c r="C3822" s="110"/>
      <c r="D3822" s="110"/>
      <c r="E3822" s="79"/>
      <c r="F3822" s="79"/>
      <c r="G3822" s="79"/>
      <c r="I3822" s="113"/>
    </row>
    <row r="3823" spans="1:9" ht="12.75">
      <c r="A3823" s="16"/>
      <c r="B3823" s="110"/>
      <c r="C3823" s="110"/>
      <c r="D3823" s="110"/>
      <c r="E3823" s="79"/>
      <c r="F3823" s="79"/>
      <c r="G3823" s="79"/>
      <c r="I3823" s="113"/>
    </row>
    <row r="3824" spans="1:9" ht="12.75">
      <c r="A3824" s="16"/>
      <c r="B3824" s="110"/>
      <c r="C3824" s="110"/>
      <c r="D3824" s="110"/>
      <c r="E3824" s="79"/>
      <c r="F3824" s="79"/>
      <c r="G3824" s="79"/>
      <c r="I3824" s="113"/>
    </row>
    <row r="3825" spans="1:9" ht="12.75">
      <c r="A3825" s="16"/>
      <c r="B3825" s="110"/>
      <c r="C3825" s="110"/>
      <c r="D3825" s="110"/>
      <c r="E3825" s="79"/>
      <c r="F3825" s="79"/>
      <c r="G3825" s="79"/>
      <c r="I3825" s="113"/>
    </row>
    <row r="3826" spans="1:9" ht="12.75">
      <c r="A3826" s="16"/>
      <c r="B3826" s="110"/>
      <c r="C3826" s="110"/>
      <c r="D3826" s="110"/>
      <c r="E3826" s="79"/>
      <c r="F3826" s="79"/>
      <c r="G3826" s="79"/>
      <c r="I3826" s="113"/>
    </row>
    <row r="3827" spans="1:9" ht="12.75">
      <c r="A3827" s="16"/>
      <c r="B3827" s="110"/>
      <c r="C3827" s="110"/>
      <c r="D3827" s="110"/>
      <c r="E3827" s="79"/>
      <c r="F3827" s="79"/>
      <c r="G3827" s="79"/>
      <c r="I3827" s="113"/>
    </row>
    <row r="3828" spans="1:9" ht="12.75">
      <c r="A3828" s="16"/>
      <c r="B3828" s="110"/>
      <c r="C3828" s="110"/>
      <c r="D3828" s="110"/>
      <c r="E3828" s="79"/>
      <c r="F3828" s="79"/>
      <c r="G3828" s="79"/>
      <c r="I3828" s="113"/>
    </row>
    <row r="3829" spans="1:9" ht="12.75">
      <c r="A3829" s="16"/>
      <c r="B3829" s="110"/>
      <c r="C3829" s="110"/>
      <c r="D3829" s="110"/>
      <c r="E3829" s="79"/>
      <c r="F3829" s="79"/>
      <c r="G3829" s="79"/>
      <c r="I3829" s="113"/>
    </row>
    <row r="3830" spans="1:9" ht="12.75">
      <c r="A3830" s="16"/>
      <c r="B3830" s="110"/>
      <c r="C3830" s="110"/>
      <c r="D3830" s="110"/>
      <c r="E3830" s="79"/>
      <c r="F3830" s="79"/>
      <c r="G3830" s="79"/>
      <c r="I3830" s="113"/>
    </row>
    <row r="3831" spans="1:9" ht="12.75">
      <c r="A3831" s="16"/>
      <c r="B3831" s="110"/>
      <c r="C3831" s="110"/>
      <c r="D3831" s="110"/>
      <c r="E3831" s="79"/>
      <c r="F3831" s="79"/>
      <c r="G3831" s="79"/>
      <c r="I3831" s="113"/>
    </row>
    <row r="3832" spans="1:9" ht="12.75">
      <c r="A3832" s="16"/>
      <c r="B3832" s="110"/>
      <c r="C3832" s="110"/>
      <c r="D3832" s="110"/>
      <c r="E3832" s="79"/>
      <c r="F3832" s="79"/>
      <c r="G3832" s="79"/>
      <c r="I3832" s="113"/>
    </row>
    <row r="3833" spans="1:9" ht="12.75">
      <c r="A3833" s="16"/>
      <c r="B3833" s="110"/>
      <c r="C3833" s="110"/>
      <c r="D3833" s="110"/>
      <c r="E3833" s="79"/>
      <c r="F3833" s="79"/>
      <c r="G3833" s="79"/>
      <c r="I3833" s="113"/>
    </row>
    <row r="3834" spans="1:9" ht="12.75">
      <c r="A3834" s="16"/>
      <c r="B3834" s="110"/>
      <c r="C3834" s="110"/>
      <c r="D3834" s="110"/>
      <c r="E3834" s="79"/>
      <c r="F3834" s="79"/>
      <c r="G3834" s="79"/>
      <c r="I3834" s="113"/>
    </row>
    <row r="3835" spans="1:9" ht="12.75">
      <c r="A3835" s="16"/>
      <c r="B3835" s="110"/>
      <c r="C3835" s="110"/>
      <c r="D3835" s="110"/>
      <c r="E3835" s="79"/>
      <c r="F3835" s="79"/>
      <c r="G3835" s="79"/>
      <c r="I3835" s="113"/>
    </row>
    <row r="3836" spans="1:9" ht="12.75">
      <c r="A3836" s="16"/>
      <c r="B3836" s="110"/>
      <c r="C3836" s="110"/>
      <c r="D3836" s="110"/>
      <c r="E3836" s="79"/>
      <c r="F3836" s="79"/>
      <c r="G3836" s="79"/>
      <c r="I3836" s="113"/>
    </row>
    <row r="3837" spans="1:9" ht="12.75">
      <c r="A3837" s="16"/>
      <c r="B3837" s="110"/>
      <c r="C3837" s="110"/>
      <c r="D3837" s="110"/>
      <c r="E3837" s="79"/>
      <c r="F3837" s="79"/>
      <c r="G3837" s="79"/>
      <c r="I3837" s="113"/>
    </row>
    <row r="3838" spans="1:9" ht="12.75">
      <c r="A3838" s="16"/>
      <c r="B3838" s="110"/>
      <c r="C3838" s="110"/>
      <c r="D3838" s="110"/>
      <c r="E3838" s="79"/>
      <c r="F3838" s="79"/>
      <c r="G3838" s="79"/>
      <c r="I3838" s="113"/>
    </row>
    <row r="3839" spans="1:9" ht="12.75">
      <c r="A3839" s="16"/>
      <c r="B3839" s="110"/>
      <c r="C3839" s="110"/>
      <c r="D3839" s="110"/>
      <c r="E3839" s="79"/>
      <c r="F3839" s="79"/>
      <c r="G3839" s="79"/>
      <c r="I3839" s="113"/>
    </row>
    <row r="3840" spans="1:9" ht="12.75">
      <c r="A3840" s="16"/>
      <c r="B3840" s="110"/>
      <c r="C3840" s="110"/>
      <c r="D3840" s="110"/>
      <c r="E3840" s="79"/>
      <c r="F3840" s="79"/>
      <c r="G3840" s="79"/>
      <c r="I3840" s="113"/>
    </row>
    <row r="3841" spans="1:9" ht="12.75">
      <c r="A3841" s="16"/>
      <c r="B3841" s="110"/>
      <c r="C3841" s="110"/>
      <c r="D3841" s="110"/>
      <c r="E3841" s="79"/>
      <c r="F3841" s="79"/>
      <c r="G3841" s="79"/>
      <c r="I3841" s="113"/>
    </row>
    <row r="3842" spans="1:9" ht="12.75">
      <c r="A3842" s="16"/>
      <c r="B3842" s="110"/>
      <c r="C3842" s="110"/>
      <c r="D3842" s="110"/>
      <c r="E3842" s="79"/>
      <c r="F3842" s="79"/>
      <c r="G3842" s="79"/>
      <c r="I3842" s="113"/>
    </row>
    <row r="3843" spans="1:9" ht="12.75">
      <c r="A3843" s="16"/>
      <c r="B3843" s="110"/>
      <c r="C3843" s="110"/>
      <c r="D3843" s="110"/>
      <c r="E3843" s="79"/>
      <c r="F3843" s="79"/>
      <c r="G3843" s="79"/>
      <c r="I3843" s="113"/>
    </row>
    <row r="3844" spans="1:9" ht="12.75">
      <c r="A3844" s="16"/>
      <c r="B3844" s="110"/>
      <c r="C3844" s="110"/>
      <c r="D3844" s="110"/>
      <c r="E3844" s="79"/>
      <c r="F3844" s="79"/>
      <c r="G3844" s="79"/>
      <c r="I3844" s="113"/>
    </row>
    <row r="3845" spans="1:9" ht="12.75">
      <c r="A3845" s="16"/>
      <c r="B3845" s="110"/>
      <c r="C3845" s="110"/>
      <c r="D3845" s="110"/>
      <c r="E3845" s="79"/>
      <c r="F3845" s="79"/>
      <c r="G3845" s="79"/>
      <c r="I3845" s="113"/>
    </row>
    <row r="3846" spans="1:9" ht="12.75">
      <c r="A3846" s="16"/>
      <c r="B3846" s="110"/>
      <c r="C3846" s="110"/>
      <c r="D3846" s="110"/>
      <c r="E3846" s="79"/>
      <c r="F3846" s="79"/>
      <c r="G3846" s="79"/>
      <c r="I3846" s="113"/>
    </row>
    <row r="3847" spans="1:9" ht="12.75">
      <c r="A3847" s="16"/>
      <c r="B3847" s="110"/>
      <c r="C3847" s="110"/>
      <c r="D3847" s="110"/>
      <c r="E3847" s="79"/>
      <c r="F3847" s="79"/>
      <c r="G3847" s="79"/>
      <c r="I3847" s="113"/>
    </row>
    <row r="3848" spans="1:9" ht="12.75">
      <c r="A3848" s="16"/>
      <c r="B3848" s="110"/>
      <c r="C3848" s="110"/>
      <c r="D3848" s="110"/>
      <c r="E3848" s="79"/>
      <c r="F3848" s="79"/>
      <c r="G3848" s="79"/>
      <c r="I3848" s="113"/>
    </row>
    <row r="3849" spans="1:9" ht="12.75">
      <c r="A3849" s="16"/>
      <c r="B3849" s="110"/>
      <c r="C3849" s="110"/>
      <c r="D3849" s="110"/>
      <c r="E3849" s="79"/>
      <c r="F3849" s="79"/>
      <c r="G3849" s="79"/>
      <c r="I3849" s="113"/>
    </row>
    <row r="3850" spans="1:9" ht="12.75">
      <c r="A3850" s="16"/>
      <c r="B3850" s="110"/>
      <c r="C3850" s="110"/>
      <c r="D3850" s="110"/>
      <c r="E3850" s="79"/>
      <c r="F3850" s="79"/>
      <c r="G3850" s="79"/>
      <c r="I3850" s="113"/>
    </row>
    <row r="3851" spans="1:9" ht="12.75">
      <c r="A3851" s="16"/>
      <c r="B3851" s="110"/>
      <c r="C3851" s="110"/>
      <c r="D3851" s="110"/>
      <c r="E3851" s="79"/>
      <c r="F3851" s="79"/>
      <c r="G3851" s="79"/>
      <c r="I3851" s="113"/>
    </row>
    <row r="3852" spans="1:9" ht="12.75">
      <c r="A3852" s="16"/>
      <c r="B3852" s="110"/>
      <c r="C3852" s="110"/>
      <c r="D3852" s="110"/>
      <c r="E3852" s="79"/>
      <c r="F3852" s="79"/>
      <c r="G3852" s="79"/>
      <c r="I3852" s="113"/>
    </row>
    <row r="3853" spans="1:9" ht="12.75">
      <c r="A3853" s="16"/>
      <c r="B3853" s="110"/>
      <c r="C3853" s="110"/>
      <c r="D3853" s="110"/>
      <c r="E3853" s="79"/>
      <c r="F3853" s="79"/>
      <c r="G3853" s="79"/>
      <c r="I3853" s="113"/>
    </row>
    <row r="3854" spans="1:9" ht="12.75">
      <c r="A3854" s="16"/>
      <c r="B3854" s="110"/>
      <c r="C3854" s="110"/>
      <c r="D3854" s="110"/>
      <c r="E3854" s="79"/>
      <c r="F3854" s="79"/>
      <c r="G3854" s="79"/>
      <c r="I3854" s="113"/>
    </row>
    <row r="3855" spans="1:9" ht="12.75">
      <c r="A3855" s="16"/>
      <c r="B3855" s="110"/>
      <c r="C3855" s="110"/>
      <c r="D3855" s="110"/>
      <c r="E3855" s="79"/>
      <c r="F3855" s="79"/>
      <c r="G3855" s="79"/>
      <c r="I3855" s="113"/>
    </row>
    <row r="3856" spans="1:9" ht="12.75">
      <c r="A3856" s="16"/>
      <c r="B3856" s="110"/>
      <c r="C3856" s="110"/>
      <c r="D3856" s="110"/>
      <c r="E3856" s="79"/>
      <c r="F3856" s="79"/>
      <c r="G3856" s="79"/>
      <c r="I3856" s="113"/>
    </row>
    <row r="3857" spans="1:9" ht="12.75">
      <c r="A3857" s="16"/>
      <c r="B3857" s="110"/>
      <c r="C3857" s="110"/>
      <c r="D3857" s="110"/>
      <c r="E3857" s="79"/>
      <c r="F3857" s="79"/>
      <c r="G3857" s="79"/>
      <c r="I3857" s="113"/>
    </row>
    <row r="3858" spans="1:9" ht="12.75">
      <c r="A3858" s="16"/>
      <c r="B3858" s="110"/>
      <c r="C3858" s="110"/>
      <c r="D3858" s="110"/>
      <c r="E3858" s="79"/>
      <c r="F3858" s="79"/>
      <c r="G3858" s="79"/>
      <c r="I3858" s="113"/>
    </row>
    <row r="3859" spans="1:9" ht="12.75">
      <c r="A3859" s="16"/>
      <c r="B3859" s="110"/>
      <c r="C3859" s="110"/>
      <c r="D3859" s="110"/>
      <c r="E3859" s="79"/>
      <c r="F3859" s="79"/>
      <c r="G3859" s="79"/>
      <c r="I3859" s="113"/>
    </row>
    <row r="3860" spans="1:9" ht="12.75">
      <c r="A3860" s="16"/>
      <c r="B3860" s="110"/>
      <c r="C3860" s="110"/>
      <c r="D3860" s="110"/>
      <c r="E3860" s="79"/>
      <c r="F3860" s="79"/>
      <c r="G3860" s="79"/>
      <c r="I3860" s="113"/>
    </row>
    <row r="3861" spans="1:9" ht="12.75">
      <c r="A3861" s="16"/>
      <c r="B3861" s="110"/>
      <c r="C3861" s="110"/>
      <c r="D3861" s="110"/>
      <c r="E3861" s="79"/>
      <c r="F3861" s="79"/>
      <c r="G3861" s="79"/>
      <c r="I3861" s="113"/>
    </row>
    <row r="3862" spans="1:9" ht="12.75">
      <c r="A3862" s="16"/>
      <c r="B3862" s="110"/>
      <c r="C3862" s="110"/>
      <c r="D3862" s="110"/>
      <c r="E3862" s="79"/>
      <c r="F3862" s="79"/>
      <c r="G3862" s="79"/>
      <c r="I3862" s="113"/>
    </row>
    <row r="3863" spans="1:9" ht="12.75">
      <c r="A3863" s="16"/>
      <c r="B3863" s="110"/>
      <c r="C3863" s="110"/>
      <c r="D3863" s="110"/>
      <c r="E3863" s="79"/>
      <c r="F3863" s="79"/>
      <c r="G3863" s="79"/>
      <c r="I3863" s="113"/>
    </row>
    <row r="3864" spans="1:9" ht="12.75">
      <c r="A3864" s="16"/>
      <c r="B3864" s="110"/>
      <c r="C3864" s="110"/>
      <c r="D3864" s="110"/>
      <c r="E3864" s="79"/>
      <c r="F3864" s="79"/>
      <c r="G3864" s="79"/>
      <c r="I3864" s="113"/>
    </row>
    <row r="3865" spans="1:9" ht="12.75">
      <c r="A3865" s="16"/>
      <c r="B3865" s="110"/>
      <c r="C3865" s="110"/>
      <c r="D3865" s="110"/>
      <c r="E3865" s="79"/>
      <c r="F3865" s="79"/>
      <c r="G3865" s="79"/>
      <c r="I3865" s="113"/>
    </row>
    <row r="3866" spans="1:9" ht="12.75">
      <c r="A3866" s="16"/>
      <c r="B3866" s="110"/>
      <c r="C3866" s="110"/>
      <c r="D3866" s="110"/>
      <c r="E3866" s="79"/>
      <c r="F3866" s="79"/>
      <c r="G3866" s="79"/>
      <c r="I3866" s="113"/>
    </row>
    <row r="3867" spans="1:9" ht="12.75">
      <c r="A3867" s="16"/>
      <c r="B3867" s="110"/>
      <c r="C3867" s="110"/>
      <c r="D3867" s="110"/>
      <c r="E3867" s="79"/>
      <c r="F3867" s="79"/>
      <c r="G3867" s="79"/>
      <c r="I3867" s="113"/>
    </row>
    <row r="3868" spans="1:9" ht="12.75">
      <c r="A3868" s="16"/>
      <c r="B3868" s="110"/>
      <c r="C3868" s="110"/>
      <c r="D3868" s="110"/>
      <c r="E3868" s="79"/>
      <c r="F3868" s="79"/>
      <c r="G3868" s="79"/>
      <c r="I3868" s="113"/>
    </row>
    <row r="3869" spans="1:9" ht="12.75">
      <c r="A3869" s="16"/>
      <c r="B3869" s="110"/>
      <c r="C3869" s="110"/>
      <c r="D3869" s="110"/>
      <c r="E3869" s="79"/>
      <c r="F3869" s="79"/>
      <c r="G3869" s="79"/>
      <c r="I3869" s="113"/>
    </row>
    <row r="3870" spans="1:9" ht="12.75">
      <c r="A3870" s="16"/>
      <c r="B3870" s="110"/>
      <c r="C3870" s="110"/>
      <c r="D3870" s="110"/>
      <c r="E3870" s="79"/>
      <c r="F3870" s="79"/>
      <c r="G3870" s="79"/>
      <c r="I3870" s="113"/>
    </row>
    <row r="3871" spans="1:9" ht="12.75">
      <c r="A3871" s="16"/>
      <c r="B3871" s="110"/>
      <c r="C3871" s="110"/>
      <c r="D3871" s="110"/>
      <c r="E3871" s="79"/>
      <c r="F3871" s="79"/>
      <c r="G3871" s="79"/>
      <c r="I3871" s="113"/>
    </row>
    <row r="3872" spans="1:9" ht="12.75">
      <c r="A3872" s="16"/>
      <c r="B3872" s="110"/>
      <c r="C3872" s="110"/>
      <c r="D3872" s="110"/>
      <c r="E3872" s="79"/>
      <c r="F3872" s="79"/>
      <c r="G3872" s="79"/>
      <c r="I3872" s="113"/>
    </row>
    <row r="3873" spans="1:9" ht="12.75">
      <c r="A3873" s="16"/>
      <c r="B3873" s="110"/>
      <c r="C3873" s="110"/>
      <c r="D3873" s="110"/>
      <c r="E3873" s="79"/>
      <c r="F3873" s="79"/>
      <c r="G3873" s="79"/>
      <c r="I3873" s="113"/>
    </row>
    <row r="3874" spans="1:9" ht="12.75">
      <c r="A3874" s="16"/>
      <c r="B3874" s="110"/>
      <c r="C3874" s="110"/>
      <c r="D3874" s="110"/>
      <c r="E3874" s="79"/>
      <c r="F3874" s="79"/>
      <c r="G3874" s="79"/>
      <c r="I3874" s="113"/>
    </row>
    <row r="3875" spans="1:9" ht="12.75">
      <c r="A3875" s="16"/>
      <c r="B3875" s="110"/>
      <c r="C3875" s="110"/>
      <c r="D3875" s="110"/>
      <c r="E3875" s="79"/>
      <c r="F3875" s="79"/>
      <c r="G3875" s="79"/>
      <c r="I3875" s="113"/>
    </row>
    <row r="3876" spans="1:9" ht="12.75">
      <c r="A3876" s="16"/>
      <c r="B3876" s="110"/>
      <c r="C3876" s="110"/>
      <c r="D3876" s="110"/>
      <c r="E3876" s="79"/>
      <c r="F3876" s="79"/>
      <c r="G3876" s="79"/>
      <c r="I3876" s="113"/>
    </row>
    <row r="3877" spans="1:9" ht="12.75">
      <c r="A3877" s="16"/>
      <c r="B3877" s="110"/>
      <c r="C3877" s="110"/>
      <c r="D3877" s="110"/>
      <c r="E3877" s="79"/>
      <c r="F3877" s="79"/>
      <c r="G3877" s="79"/>
      <c r="I3877" s="113"/>
    </row>
    <row r="3878" spans="1:9" ht="12.75">
      <c r="A3878" s="16"/>
      <c r="B3878" s="110"/>
      <c r="C3878" s="110"/>
      <c r="D3878" s="110"/>
      <c r="E3878" s="79"/>
      <c r="F3878" s="79"/>
      <c r="G3878" s="79"/>
      <c r="I3878" s="113"/>
    </row>
    <row r="3879" spans="1:9" ht="12.75">
      <c r="A3879" s="16"/>
      <c r="B3879" s="110"/>
      <c r="C3879" s="110"/>
      <c r="D3879" s="110"/>
      <c r="E3879" s="79"/>
      <c r="F3879" s="79"/>
      <c r="G3879" s="79"/>
      <c r="I3879" s="113"/>
    </row>
    <row r="3880" spans="1:9" ht="12.75">
      <c r="A3880" s="16"/>
      <c r="B3880" s="110"/>
      <c r="C3880" s="110"/>
      <c r="D3880" s="110"/>
      <c r="E3880" s="79"/>
      <c r="F3880" s="79"/>
      <c r="G3880" s="79"/>
      <c r="I3880" s="113"/>
    </row>
    <row r="3881" spans="1:9" ht="12.75">
      <c r="A3881" s="16"/>
      <c r="B3881" s="110"/>
      <c r="C3881" s="110"/>
      <c r="D3881" s="110"/>
      <c r="E3881" s="79"/>
      <c r="F3881" s="79"/>
      <c r="G3881" s="79"/>
      <c r="I3881" s="113"/>
    </row>
    <row r="3882" spans="1:9" ht="12.75">
      <c r="A3882" s="16"/>
      <c r="B3882" s="110"/>
      <c r="C3882" s="110"/>
      <c r="D3882" s="110"/>
      <c r="E3882" s="79"/>
      <c r="F3882" s="79"/>
      <c r="G3882" s="79"/>
      <c r="I3882" s="113"/>
    </row>
    <row r="3883" spans="1:9" ht="12.75">
      <c r="A3883" s="16"/>
      <c r="B3883" s="110"/>
      <c r="C3883" s="110"/>
      <c r="D3883" s="110"/>
      <c r="E3883" s="79"/>
      <c r="F3883" s="79"/>
      <c r="G3883" s="79"/>
      <c r="I3883" s="113"/>
    </row>
    <row r="3884" spans="1:9" ht="12.75">
      <c r="A3884" s="16"/>
      <c r="B3884" s="110"/>
      <c r="C3884" s="110"/>
      <c r="D3884" s="110"/>
      <c r="E3884" s="79"/>
      <c r="F3884" s="79"/>
      <c r="G3884" s="79"/>
      <c r="I3884" s="113"/>
    </row>
    <row r="3885" spans="1:9" ht="12.75">
      <c r="A3885" s="16"/>
      <c r="B3885" s="110"/>
      <c r="C3885" s="110"/>
      <c r="D3885" s="110"/>
      <c r="E3885" s="79"/>
      <c r="F3885" s="79"/>
      <c r="G3885" s="79"/>
      <c r="I3885" s="113"/>
    </row>
    <row r="3886" spans="1:9" ht="12.75">
      <c r="A3886" s="16"/>
      <c r="B3886" s="110"/>
      <c r="C3886" s="110"/>
      <c r="D3886" s="110"/>
      <c r="E3886" s="79"/>
      <c r="F3886" s="79"/>
      <c r="G3886" s="79"/>
      <c r="I3886" s="113"/>
    </row>
    <row r="3887" spans="1:9" ht="12.75">
      <c r="A3887" s="16"/>
      <c r="B3887" s="110"/>
      <c r="C3887" s="110"/>
      <c r="D3887" s="110"/>
      <c r="E3887" s="79"/>
      <c r="F3887" s="79"/>
      <c r="G3887" s="79"/>
      <c r="I3887" s="113"/>
    </row>
    <row r="3888" spans="1:9" ht="12.75">
      <c r="A3888" s="16"/>
      <c r="B3888" s="110"/>
      <c r="C3888" s="110"/>
      <c r="D3888" s="110"/>
      <c r="E3888" s="79"/>
      <c r="F3888" s="79"/>
      <c r="G3888" s="79"/>
      <c r="I3888" s="113"/>
    </row>
    <row r="3889" spans="1:9" ht="12.75">
      <c r="A3889" s="16"/>
      <c r="B3889" s="110"/>
      <c r="C3889" s="110"/>
      <c r="D3889" s="110"/>
      <c r="E3889" s="79"/>
      <c r="F3889" s="79"/>
      <c r="G3889" s="79"/>
      <c r="I3889" s="113"/>
    </row>
    <row r="3890" spans="1:9" ht="12.75">
      <c r="A3890" s="16"/>
      <c r="B3890" s="110"/>
      <c r="C3890" s="110"/>
      <c r="D3890" s="110"/>
      <c r="E3890" s="79"/>
      <c r="F3890" s="79"/>
      <c r="G3890" s="79"/>
      <c r="I3890" s="113"/>
    </row>
    <row r="3891" spans="1:9" ht="12.75">
      <c r="A3891" s="16"/>
      <c r="B3891" s="110"/>
      <c r="C3891" s="110"/>
      <c r="D3891" s="110"/>
      <c r="E3891" s="79"/>
      <c r="F3891" s="79"/>
      <c r="G3891" s="79"/>
      <c r="I3891" s="113"/>
    </row>
    <row r="3892" spans="1:9" ht="12.75">
      <c r="A3892" s="16"/>
      <c r="B3892" s="110"/>
      <c r="C3892" s="110"/>
      <c r="D3892" s="110"/>
      <c r="E3892" s="79"/>
      <c r="F3892" s="79"/>
      <c r="G3892" s="79"/>
      <c r="I3892" s="113"/>
    </row>
    <row r="3893" spans="1:9" ht="12.75">
      <c r="A3893" s="16"/>
      <c r="B3893" s="110"/>
      <c r="C3893" s="110"/>
      <c r="D3893" s="110"/>
      <c r="E3893" s="79"/>
      <c r="F3893" s="79"/>
      <c r="G3893" s="79"/>
      <c r="I3893" s="113"/>
    </row>
    <row r="3894" spans="1:9" ht="12.75">
      <c r="A3894" s="16"/>
      <c r="B3894" s="110"/>
      <c r="C3894" s="110"/>
      <c r="D3894" s="110"/>
      <c r="E3894" s="79"/>
      <c r="F3894" s="79"/>
      <c r="G3894" s="79"/>
      <c r="I3894" s="113"/>
    </row>
    <row r="3895" spans="1:9" ht="12.75">
      <c r="A3895" s="16"/>
      <c r="B3895" s="110"/>
      <c r="C3895" s="110"/>
      <c r="D3895" s="110"/>
      <c r="E3895" s="79"/>
      <c r="F3895" s="79"/>
      <c r="G3895" s="79"/>
      <c r="I3895" s="113"/>
    </row>
    <row r="3896" spans="1:9" ht="12.75">
      <c r="A3896" s="16"/>
      <c r="B3896" s="110"/>
      <c r="C3896" s="110"/>
      <c r="D3896" s="110"/>
      <c r="E3896" s="79"/>
      <c r="F3896" s="79"/>
      <c r="G3896" s="79"/>
      <c r="I3896" s="113"/>
    </row>
    <row r="3897" spans="1:9" ht="12.75">
      <c r="A3897" s="16"/>
      <c r="B3897" s="110"/>
      <c r="C3897" s="110"/>
      <c r="D3897" s="110"/>
      <c r="E3897" s="79"/>
      <c r="F3897" s="79"/>
      <c r="G3897" s="79"/>
      <c r="I3897" s="113"/>
    </row>
    <row r="3898" spans="1:9" ht="12.75">
      <c r="A3898" s="16"/>
      <c r="B3898" s="110"/>
      <c r="C3898" s="110"/>
      <c r="D3898" s="110"/>
      <c r="E3898" s="79"/>
      <c r="F3898" s="79"/>
      <c r="G3898" s="79"/>
      <c r="I3898" s="113"/>
    </row>
    <row r="3899" spans="1:9" ht="12.75">
      <c r="A3899" s="16"/>
      <c r="B3899" s="110"/>
      <c r="C3899" s="110"/>
      <c r="D3899" s="110"/>
      <c r="E3899" s="79"/>
      <c r="F3899" s="79"/>
      <c r="G3899" s="79"/>
      <c r="I3899" s="113"/>
    </row>
    <row r="3900" spans="1:9" ht="12.75">
      <c r="A3900" s="16"/>
      <c r="B3900" s="110"/>
      <c r="C3900" s="110"/>
      <c r="D3900" s="110"/>
      <c r="E3900" s="79"/>
      <c r="F3900" s="79"/>
      <c r="G3900" s="79"/>
      <c r="I3900" s="113"/>
    </row>
    <row r="3901" spans="1:9" ht="12.75">
      <c r="A3901" s="16"/>
      <c r="B3901" s="110"/>
      <c r="C3901" s="110"/>
      <c r="D3901" s="110"/>
      <c r="E3901" s="79"/>
      <c r="F3901" s="79"/>
      <c r="G3901" s="79"/>
      <c r="I3901" s="113"/>
    </row>
    <row r="3902" spans="1:9" ht="12.75">
      <c r="A3902" s="16"/>
      <c r="B3902" s="110"/>
      <c r="C3902" s="110"/>
      <c r="D3902" s="110"/>
      <c r="E3902" s="79"/>
      <c r="F3902" s="79"/>
      <c r="G3902" s="79"/>
      <c r="I3902" s="113"/>
    </row>
    <row r="3903" spans="1:9" ht="12.75">
      <c r="A3903" s="16"/>
      <c r="B3903" s="110"/>
      <c r="C3903" s="110"/>
      <c r="D3903" s="110"/>
      <c r="E3903" s="79"/>
      <c r="F3903" s="79"/>
      <c r="G3903" s="79"/>
      <c r="I3903" s="113"/>
    </row>
    <row r="3904" spans="1:9" ht="12.75">
      <c r="A3904" s="16"/>
      <c r="B3904" s="110"/>
      <c r="C3904" s="110"/>
      <c r="D3904" s="110"/>
      <c r="E3904" s="79"/>
      <c r="F3904" s="79"/>
      <c r="G3904" s="79"/>
      <c r="I3904" s="113"/>
    </row>
    <row r="3905" spans="1:9" ht="12.75">
      <c r="A3905" s="16"/>
      <c r="B3905" s="110"/>
      <c r="C3905" s="110"/>
      <c r="D3905" s="110"/>
      <c r="E3905" s="79"/>
      <c r="F3905" s="79"/>
      <c r="G3905" s="79"/>
      <c r="I3905" s="113"/>
    </row>
    <row r="3906" spans="1:9" ht="12.75">
      <c r="A3906" s="16"/>
      <c r="B3906" s="110"/>
      <c r="C3906" s="110"/>
      <c r="D3906" s="110"/>
      <c r="E3906" s="79"/>
      <c r="F3906" s="79"/>
      <c r="G3906" s="79"/>
      <c r="I3906" s="113"/>
    </row>
    <row r="3907" spans="1:9" ht="12.75">
      <c r="A3907" s="16"/>
      <c r="B3907" s="110"/>
      <c r="C3907" s="110"/>
      <c r="D3907" s="110"/>
      <c r="E3907" s="79"/>
      <c r="F3907" s="79"/>
      <c r="G3907" s="79"/>
      <c r="I3907" s="113"/>
    </row>
    <row r="3908" spans="1:9" ht="12.75">
      <c r="A3908" s="16"/>
      <c r="B3908" s="110"/>
      <c r="C3908" s="110"/>
      <c r="D3908" s="110"/>
      <c r="E3908" s="79"/>
      <c r="F3908" s="79"/>
      <c r="G3908" s="79"/>
      <c r="I3908" s="113"/>
    </row>
    <row r="3909" spans="1:9" ht="12.75">
      <c r="A3909" s="16"/>
      <c r="B3909" s="110"/>
      <c r="C3909" s="110"/>
      <c r="D3909" s="110"/>
      <c r="E3909" s="79"/>
      <c r="F3909" s="79"/>
      <c r="G3909" s="79"/>
      <c r="I3909" s="113"/>
    </row>
    <row r="3910" spans="1:9" ht="12.75">
      <c r="A3910" s="16"/>
      <c r="B3910" s="110"/>
      <c r="C3910" s="110"/>
      <c r="D3910" s="110"/>
      <c r="E3910" s="79"/>
      <c r="F3910" s="79"/>
      <c r="G3910" s="79"/>
      <c r="I3910" s="113"/>
    </row>
    <row r="3911" spans="1:9" ht="12.75">
      <c r="A3911" s="16"/>
      <c r="B3911" s="110"/>
      <c r="C3911" s="110"/>
      <c r="D3911" s="110"/>
      <c r="E3911" s="79"/>
      <c r="F3911" s="79"/>
      <c r="G3911" s="79"/>
      <c r="I3911" s="113"/>
    </row>
    <row r="3912" spans="1:9" ht="12.75">
      <c r="A3912" s="16"/>
      <c r="B3912" s="110"/>
      <c r="C3912" s="110"/>
      <c r="D3912" s="110"/>
      <c r="E3912" s="79"/>
      <c r="F3912" s="79"/>
      <c r="G3912" s="79"/>
      <c r="I3912" s="113"/>
    </row>
    <row r="3913" spans="1:9" ht="12.75">
      <c r="A3913" s="16"/>
      <c r="B3913" s="110"/>
      <c r="C3913" s="110"/>
      <c r="D3913" s="110"/>
      <c r="E3913" s="79"/>
      <c r="F3913" s="79"/>
      <c r="G3913" s="79"/>
      <c r="I3913" s="113"/>
    </row>
    <row r="3914" spans="1:9" ht="12.75">
      <c r="A3914" s="16"/>
      <c r="B3914" s="110"/>
      <c r="C3914" s="110"/>
      <c r="D3914" s="110"/>
      <c r="E3914" s="79"/>
      <c r="F3914" s="79"/>
      <c r="G3914" s="79"/>
      <c r="I3914" s="113"/>
    </row>
    <row r="3915" spans="1:9" ht="12.75">
      <c r="A3915" s="16"/>
      <c r="B3915" s="110"/>
      <c r="C3915" s="110"/>
      <c r="D3915" s="110"/>
      <c r="E3915" s="79"/>
      <c r="F3915" s="79"/>
      <c r="G3915" s="79"/>
      <c r="I3915" s="113"/>
    </row>
    <row r="3916" spans="1:9" ht="12.75">
      <c r="A3916" s="16"/>
      <c r="B3916" s="110"/>
      <c r="C3916" s="110"/>
      <c r="D3916" s="110"/>
      <c r="E3916" s="79"/>
      <c r="F3916" s="79"/>
      <c r="G3916" s="79"/>
      <c r="I3916" s="113"/>
    </row>
    <row r="3917" spans="1:9" ht="12.75">
      <c r="A3917" s="16"/>
      <c r="B3917" s="110"/>
      <c r="C3917" s="110"/>
      <c r="D3917" s="110"/>
      <c r="E3917" s="79"/>
      <c r="F3917" s="79"/>
      <c r="G3917" s="79"/>
      <c r="I3917" s="113"/>
    </row>
    <row r="3918" spans="1:9" ht="12.75">
      <c r="A3918" s="16"/>
      <c r="B3918" s="110"/>
      <c r="C3918" s="110"/>
      <c r="D3918" s="110"/>
      <c r="E3918" s="79"/>
      <c r="F3918" s="79"/>
      <c r="G3918" s="79"/>
      <c r="I3918" s="113"/>
    </row>
    <row r="3919" spans="1:9" ht="12.75">
      <c r="A3919" s="16"/>
      <c r="B3919" s="110"/>
      <c r="C3919" s="110"/>
      <c r="D3919" s="110"/>
      <c r="E3919" s="79"/>
      <c r="F3919" s="79"/>
      <c r="G3919" s="79"/>
      <c r="I3919" s="113"/>
    </row>
    <row r="3920" spans="1:9" ht="12.75">
      <c r="A3920" s="16"/>
      <c r="B3920" s="110"/>
      <c r="C3920" s="110"/>
      <c r="D3920" s="110"/>
      <c r="E3920" s="79"/>
      <c r="F3920" s="79"/>
      <c r="G3920" s="79"/>
      <c r="I3920" s="113"/>
    </row>
    <row r="3921" spans="1:9" ht="12.75">
      <c r="A3921" s="16"/>
      <c r="B3921" s="110"/>
      <c r="C3921" s="110"/>
      <c r="D3921" s="110"/>
      <c r="E3921" s="79"/>
      <c r="F3921" s="79"/>
      <c r="G3921" s="79"/>
      <c r="I3921" s="113"/>
    </row>
    <row r="3922" spans="1:9" ht="12.75">
      <c r="A3922" s="16"/>
      <c r="B3922" s="110"/>
      <c r="C3922" s="110"/>
      <c r="D3922" s="110"/>
      <c r="E3922" s="79"/>
      <c r="F3922" s="79"/>
      <c r="G3922" s="79"/>
      <c r="I3922" s="113"/>
    </row>
    <row r="3923" spans="1:9" ht="12.75">
      <c r="A3923" s="16"/>
      <c r="B3923" s="110"/>
      <c r="C3923" s="110"/>
      <c r="D3923" s="110"/>
      <c r="E3923" s="79"/>
      <c r="F3923" s="79"/>
      <c r="G3923" s="79"/>
      <c r="I3923" s="113"/>
    </row>
    <row r="3924" spans="1:9" ht="12.75">
      <c r="A3924" s="16"/>
      <c r="B3924" s="110"/>
      <c r="C3924" s="110"/>
      <c r="D3924" s="110"/>
      <c r="E3924" s="79"/>
      <c r="F3924" s="79"/>
      <c r="G3924" s="79"/>
      <c r="I3924" s="113"/>
    </row>
    <row r="3925" spans="1:9" ht="12.75">
      <c r="A3925" s="16"/>
      <c r="B3925" s="110"/>
      <c r="C3925" s="110"/>
      <c r="D3925" s="110"/>
      <c r="E3925" s="79"/>
      <c r="F3925" s="79"/>
      <c r="G3925" s="79"/>
      <c r="I3925" s="113"/>
    </row>
    <row r="3926" spans="1:9" ht="12.75">
      <c r="A3926" s="16"/>
      <c r="B3926" s="110"/>
      <c r="C3926" s="110"/>
      <c r="D3926" s="110"/>
      <c r="E3926" s="79"/>
      <c r="F3926" s="79"/>
      <c r="G3926" s="79"/>
      <c r="I3926" s="113"/>
    </row>
    <row r="3927" spans="1:9" ht="12.75">
      <c r="A3927" s="16"/>
      <c r="B3927" s="110"/>
      <c r="C3927" s="110"/>
      <c r="D3927" s="110"/>
      <c r="E3927" s="79"/>
      <c r="F3927" s="79"/>
      <c r="G3927" s="79"/>
      <c r="I3927" s="113"/>
    </row>
    <row r="3928" spans="1:9" ht="12.75">
      <c r="A3928" s="16"/>
      <c r="B3928" s="110"/>
      <c r="C3928" s="110"/>
      <c r="D3928" s="110"/>
      <c r="E3928" s="79"/>
      <c r="F3928" s="79"/>
      <c r="G3928" s="79"/>
      <c r="I3928" s="113"/>
    </row>
    <row r="3929" spans="1:9" ht="12.75">
      <c r="A3929" s="16"/>
      <c r="B3929" s="110"/>
      <c r="C3929" s="110"/>
      <c r="D3929" s="110"/>
      <c r="E3929" s="79"/>
      <c r="F3929" s="79"/>
      <c r="G3929" s="79"/>
      <c r="I3929" s="113"/>
    </row>
    <row r="3930" spans="1:9" ht="12.75">
      <c r="A3930" s="16"/>
      <c r="B3930" s="110"/>
      <c r="C3930" s="110"/>
      <c r="D3930" s="110"/>
      <c r="E3930" s="79"/>
      <c r="F3930" s="79"/>
      <c r="G3930" s="79"/>
      <c r="I3930" s="113"/>
    </row>
    <row r="3931" spans="1:9" ht="12.75">
      <c r="A3931" s="16"/>
      <c r="B3931" s="110"/>
      <c r="C3931" s="110"/>
      <c r="D3931" s="110"/>
      <c r="E3931" s="79"/>
      <c r="F3931" s="79"/>
      <c r="G3931" s="79"/>
      <c r="I3931" s="113"/>
    </row>
    <row r="3932" spans="1:9" ht="12.75">
      <c r="A3932" s="16"/>
      <c r="B3932" s="110"/>
      <c r="C3932" s="110"/>
      <c r="D3932" s="110"/>
      <c r="E3932" s="79"/>
      <c r="F3932" s="79"/>
      <c r="G3932" s="79"/>
      <c r="I3932" s="113"/>
    </row>
    <row r="3933" spans="1:9" ht="12.75">
      <c r="A3933" s="16"/>
      <c r="B3933" s="110"/>
      <c r="C3933" s="110"/>
      <c r="D3933" s="110"/>
      <c r="E3933" s="79"/>
      <c r="F3933" s="79"/>
      <c r="G3933" s="79"/>
      <c r="I3933" s="113"/>
    </row>
    <row r="3934" spans="1:9" ht="12.75">
      <c r="A3934" s="16"/>
      <c r="B3934" s="110"/>
      <c r="C3934" s="110"/>
      <c r="D3934" s="110"/>
      <c r="E3934" s="79"/>
      <c r="F3934" s="79"/>
      <c r="G3934" s="79"/>
      <c r="I3934" s="113"/>
    </row>
    <row r="3935" spans="1:9" ht="12.75">
      <c r="A3935" s="16"/>
      <c r="B3935" s="110"/>
      <c r="C3935" s="110"/>
      <c r="D3935" s="110"/>
      <c r="E3935" s="79"/>
      <c r="F3935" s="79"/>
      <c r="G3935" s="79"/>
      <c r="I3935" s="113"/>
    </row>
    <row r="3936" spans="1:9" ht="12.75">
      <c r="A3936" s="16"/>
      <c r="B3936" s="110"/>
      <c r="C3936" s="110"/>
      <c r="D3936" s="110"/>
      <c r="E3936" s="79"/>
      <c r="F3936" s="79"/>
      <c r="G3936" s="79"/>
      <c r="I3936" s="113"/>
    </row>
    <row r="3937" spans="1:9" ht="12.75">
      <c r="A3937" s="16"/>
      <c r="B3937" s="110"/>
      <c r="C3937" s="110"/>
      <c r="D3937" s="110"/>
      <c r="E3937" s="79"/>
      <c r="F3937" s="79"/>
      <c r="G3937" s="79"/>
      <c r="I3937" s="113"/>
    </row>
    <row r="3938" spans="1:9" ht="12.75">
      <c r="A3938" s="16"/>
      <c r="B3938" s="110"/>
      <c r="C3938" s="110"/>
      <c r="D3938" s="110"/>
      <c r="E3938" s="79"/>
      <c r="F3938" s="79"/>
      <c r="G3938" s="79"/>
      <c r="I3938" s="113"/>
    </row>
    <row r="3939" spans="1:9" ht="12.75">
      <c r="A3939" s="16"/>
      <c r="B3939" s="110"/>
      <c r="C3939" s="110"/>
      <c r="D3939" s="110"/>
      <c r="E3939" s="79"/>
      <c r="F3939" s="79"/>
      <c r="G3939" s="79"/>
      <c r="I3939" s="113"/>
    </row>
    <row r="3940" spans="1:9" ht="12.75">
      <c r="A3940" s="16"/>
      <c r="B3940" s="110"/>
      <c r="C3940" s="110"/>
      <c r="D3940" s="110"/>
      <c r="E3940" s="79"/>
      <c r="F3940" s="79"/>
      <c r="G3940" s="79"/>
      <c r="I3940" s="113"/>
    </row>
    <row r="3941" spans="1:9" ht="12.75">
      <c r="A3941" s="16"/>
      <c r="B3941" s="110"/>
      <c r="C3941" s="110"/>
      <c r="D3941" s="110"/>
      <c r="E3941" s="79"/>
      <c r="F3941" s="79"/>
      <c r="G3941" s="79"/>
      <c r="I3941" s="113"/>
    </row>
    <row r="3942" spans="1:9" ht="12.75">
      <c r="A3942" s="16"/>
      <c r="B3942" s="110"/>
      <c r="C3942" s="110"/>
      <c r="D3942" s="110"/>
      <c r="E3942" s="79"/>
      <c r="F3942" s="79"/>
      <c r="G3942" s="79"/>
      <c r="I3942" s="113"/>
    </row>
    <row r="3943" spans="1:9" ht="12.75">
      <c r="A3943" s="16"/>
      <c r="B3943" s="110"/>
      <c r="C3943" s="110"/>
      <c r="D3943" s="110"/>
      <c r="E3943" s="79"/>
      <c r="F3943" s="79"/>
      <c r="G3943" s="79"/>
      <c r="I3943" s="113"/>
    </row>
    <row r="3944" spans="1:9" ht="12.75">
      <c r="A3944" s="16"/>
      <c r="B3944" s="110"/>
      <c r="C3944" s="110"/>
      <c r="D3944" s="110"/>
      <c r="E3944" s="79"/>
      <c r="F3944" s="79"/>
      <c r="G3944" s="79"/>
      <c r="I3944" s="113"/>
    </row>
    <row r="3945" spans="1:9" ht="12.75">
      <c r="A3945" s="16"/>
      <c r="B3945" s="110"/>
      <c r="C3945" s="110"/>
      <c r="D3945" s="110"/>
      <c r="E3945" s="79"/>
      <c r="F3945" s="79"/>
      <c r="G3945" s="79"/>
      <c r="I3945" s="113"/>
    </row>
    <row r="3946" spans="1:9" ht="12.75">
      <c r="A3946" s="16"/>
      <c r="B3946" s="110"/>
      <c r="C3946" s="110"/>
      <c r="D3946" s="110"/>
      <c r="E3946" s="79"/>
      <c r="F3946" s="79"/>
      <c r="G3946" s="79"/>
      <c r="I3946" s="113"/>
    </row>
    <row r="3947" spans="1:9" ht="12.75">
      <c r="A3947" s="16"/>
      <c r="B3947" s="110"/>
      <c r="C3947" s="110"/>
      <c r="D3947" s="110"/>
      <c r="E3947" s="79"/>
      <c r="F3947" s="79"/>
      <c r="G3947" s="79"/>
      <c r="I3947" s="113"/>
    </row>
    <row r="3948" spans="1:9" ht="12.75">
      <c r="A3948" s="16"/>
      <c r="B3948" s="110"/>
      <c r="C3948" s="110"/>
      <c r="D3948" s="110"/>
      <c r="E3948" s="79"/>
      <c r="F3948" s="79"/>
      <c r="G3948" s="79"/>
      <c r="I3948" s="113"/>
    </row>
    <row r="3949" spans="1:9" ht="12.75">
      <c r="A3949" s="16"/>
      <c r="B3949" s="110"/>
      <c r="C3949" s="110"/>
      <c r="D3949" s="110"/>
      <c r="E3949" s="79"/>
      <c r="F3949" s="79"/>
      <c r="G3949" s="79"/>
      <c r="I3949" s="113"/>
    </row>
    <row r="3950" spans="1:9" ht="12.75">
      <c r="A3950" s="16"/>
      <c r="B3950" s="110"/>
      <c r="C3950" s="110"/>
      <c r="D3950" s="110"/>
      <c r="E3950" s="79"/>
      <c r="F3950" s="79"/>
      <c r="G3950" s="79"/>
      <c r="I3950" s="113"/>
    </row>
    <row r="3951" spans="1:9" ht="12.75">
      <c r="A3951" s="16"/>
      <c r="B3951" s="110"/>
      <c r="C3951" s="110"/>
      <c r="D3951" s="110"/>
      <c r="E3951" s="79"/>
      <c r="F3951" s="79"/>
      <c r="G3951" s="79"/>
      <c r="I3951" s="113"/>
    </row>
    <row r="3952" spans="1:9" ht="12.75">
      <c r="A3952" s="16"/>
      <c r="B3952" s="110"/>
      <c r="C3952" s="110"/>
      <c r="D3952" s="110"/>
      <c r="E3952" s="79"/>
      <c r="F3952" s="79"/>
      <c r="G3952" s="79"/>
      <c r="I3952" s="113"/>
    </row>
    <row r="3953" spans="1:9" ht="12.75">
      <c r="A3953" s="16"/>
      <c r="B3953" s="110"/>
      <c r="C3953" s="110"/>
      <c r="D3953" s="110"/>
      <c r="E3953" s="79"/>
      <c r="F3953" s="79"/>
      <c r="G3953" s="79"/>
      <c r="I3953" s="113"/>
    </row>
    <row r="3954" spans="1:9" ht="12.75">
      <c r="A3954" s="16"/>
      <c r="B3954" s="110"/>
      <c r="C3954" s="110"/>
      <c r="D3954" s="110"/>
      <c r="E3954" s="79"/>
      <c r="F3954" s="79"/>
      <c r="G3954" s="79"/>
      <c r="I3954" s="113"/>
    </row>
    <row r="3955" spans="1:9" ht="12.75">
      <c r="A3955" s="16"/>
      <c r="B3955" s="110"/>
      <c r="C3955" s="110"/>
      <c r="D3955" s="110"/>
      <c r="E3955" s="79"/>
      <c r="F3955" s="79"/>
      <c r="G3955" s="79"/>
      <c r="I3955" s="113"/>
    </row>
    <row r="3956" spans="1:9" ht="12.75">
      <c r="A3956" s="16"/>
      <c r="B3956" s="110"/>
      <c r="C3956" s="110"/>
      <c r="D3956" s="110"/>
      <c r="E3956" s="79"/>
      <c r="F3956" s="79"/>
      <c r="G3956" s="79"/>
      <c r="I3956" s="113"/>
    </row>
    <row r="3957" spans="1:9" ht="12.75">
      <c r="A3957" s="16"/>
      <c r="B3957" s="110"/>
      <c r="C3957" s="110"/>
      <c r="D3957" s="110"/>
      <c r="E3957" s="79"/>
      <c r="F3957" s="79"/>
      <c r="G3957" s="79"/>
      <c r="I3957" s="113"/>
    </row>
    <row r="3958" spans="1:9" ht="12.75">
      <c r="A3958" s="16"/>
      <c r="B3958" s="110"/>
      <c r="C3958" s="110"/>
      <c r="D3958" s="110"/>
      <c r="E3958" s="79"/>
      <c r="F3958" s="79"/>
      <c r="G3958" s="79"/>
      <c r="I3958" s="113"/>
    </row>
    <row r="3959" spans="1:9" ht="12.75">
      <c r="A3959" s="16"/>
      <c r="B3959" s="110"/>
      <c r="C3959" s="110"/>
      <c r="D3959" s="110"/>
      <c r="E3959" s="79"/>
      <c r="F3959" s="79"/>
      <c r="G3959" s="79"/>
      <c r="I3959" s="113"/>
    </row>
    <row r="3960" spans="1:9" ht="12.75">
      <c r="A3960" s="16"/>
      <c r="B3960" s="110"/>
      <c r="C3960" s="110"/>
      <c r="D3960" s="110"/>
      <c r="E3960" s="79"/>
      <c r="F3960" s="79"/>
      <c r="G3960" s="79"/>
      <c r="I3960" s="113"/>
    </row>
    <row r="3961" spans="1:9" ht="12.75">
      <c r="A3961" s="16"/>
      <c r="B3961" s="110"/>
      <c r="C3961" s="110"/>
      <c r="D3961" s="110"/>
      <c r="E3961" s="79"/>
      <c r="F3961" s="79"/>
      <c r="G3961" s="79"/>
      <c r="I3961" s="113"/>
    </row>
    <row r="3962" spans="1:9" ht="12.75">
      <c r="A3962" s="16"/>
      <c r="B3962" s="110"/>
      <c r="C3962" s="110"/>
      <c r="D3962" s="110"/>
      <c r="E3962" s="79"/>
      <c r="F3962" s="79"/>
      <c r="G3962" s="79"/>
      <c r="I3962" s="113"/>
    </row>
    <row r="3963" spans="1:9" ht="12.75">
      <c r="A3963" s="16"/>
      <c r="B3963" s="110"/>
      <c r="C3963" s="110"/>
      <c r="D3963" s="110"/>
      <c r="E3963" s="79"/>
      <c r="F3963" s="79"/>
      <c r="G3963" s="79"/>
      <c r="I3963" s="113"/>
    </row>
    <row r="3964" spans="1:9" ht="12.75">
      <c r="A3964" s="16"/>
      <c r="B3964" s="110"/>
      <c r="C3964" s="110"/>
      <c r="D3964" s="110"/>
      <c r="E3964" s="79"/>
      <c r="F3964" s="79"/>
      <c r="G3964" s="79"/>
      <c r="I3964" s="113"/>
    </row>
    <row r="3965" spans="1:9" ht="12.75">
      <c r="A3965" s="16"/>
      <c r="B3965" s="110"/>
      <c r="C3965" s="110"/>
      <c r="D3965" s="110"/>
      <c r="E3965" s="79"/>
      <c r="F3965" s="79"/>
      <c r="G3965" s="79"/>
      <c r="I3965" s="113"/>
    </row>
    <row r="3966" spans="1:9" ht="12.75">
      <c r="A3966" s="16"/>
      <c r="B3966" s="110"/>
      <c r="C3966" s="110"/>
      <c r="D3966" s="110"/>
      <c r="E3966" s="79"/>
      <c r="F3966" s="79"/>
      <c r="G3966" s="79"/>
      <c r="I3966" s="113"/>
    </row>
    <row r="3967" spans="1:9" ht="12.75">
      <c r="A3967" s="16"/>
      <c r="B3967" s="110"/>
      <c r="C3967" s="110"/>
      <c r="D3967" s="110"/>
      <c r="E3967" s="79"/>
      <c r="F3967" s="79"/>
      <c r="G3967" s="79"/>
      <c r="I3967" s="113"/>
    </row>
    <row r="3968" spans="1:9" ht="12.75">
      <c r="A3968" s="16"/>
      <c r="B3968" s="110"/>
      <c r="C3968" s="110"/>
      <c r="D3968" s="110"/>
      <c r="E3968" s="79"/>
      <c r="F3968" s="79"/>
      <c r="G3968" s="79"/>
      <c r="I3968" s="113"/>
    </row>
    <row r="3969" spans="1:9" ht="12.75">
      <c r="A3969" s="16"/>
      <c r="B3969" s="110"/>
      <c r="C3969" s="110"/>
      <c r="D3969" s="110"/>
      <c r="E3969" s="79"/>
      <c r="F3969" s="79"/>
      <c r="G3969" s="79"/>
      <c r="I3969" s="113"/>
    </row>
    <row r="3970" spans="1:9" ht="12.75">
      <c r="A3970" s="16"/>
      <c r="B3970" s="110"/>
      <c r="C3970" s="110"/>
      <c r="D3970" s="110"/>
      <c r="E3970" s="79"/>
      <c r="F3970" s="79"/>
      <c r="G3970" s="79"/>
      <c r="I3970" s="113"/>
    </row>
    <row r="3971" spans="1:9" ht="12.75">
      <c r="A3971" s="16"/>
      <c r="B3971" s="110"/>
      <c r="C3971" s="110"/>
      <c r="D3971" s="110"/>
      <c r="E3971" s="79"/>
      <c r="F3971" s="79"/>
      <c r="G3971" s="79"/>
      <c r="I3971" s="113"/>
    </row>
    <row r="3972" spans="1:9" ht="12.75">
      <c r="A3972" s="16"/>
      <c r="B3972" s="110"/>
      <c r="C3972" s="110"/>
      <c r="D3972" s="110"/>
      <c r="E3972" s="79"/>
      <c r="F3972" s="79"/>
      <c r="G3972" s="79"/>
      <c r="I3972" s="113"/>
    </row>
    <row r="3973" spans="1:9" ht="12.75">
      <c r="A3973" s="16"/>
      <c r="B3973" s="110"/>
      <c r="C3973" s="110"/>
      <c r="D3973" s="110"/>
      <c r="E3973" s="79"/>
      <c r="F3973" s="79"/>
      <c r="G3973" s="79"/>
      <c r="I3973" s="113"/>
    </row>
    <row r="3974" spans="1:9" ht="12.75">
      <c r="A3974" s="16"/>
      <c r="B3974" s="110"/>
      <c r="C3974" s="110"/>
      <c r="D3974" s="110"/>
      <c r="E3974" s="79"/>
      <c r="F3974" s="79"/>
      <c r="G3974" s="79"/>
      <c r="I3974" s="113"/>
    </row>
    <row r="3975" spans="1:9" ht="12.75">
      <c r="A3975" s="16"/>
      <c r="B3975" s="110"/>
      <c r="C3975" s="110"/>
      <c r="D3975" s="110"/>
      <c r="E3975" s="79"/>
      <c r="F3975" s="79"/>
      <c r="G3975" s="79"/>
      <c r="I3975" s="113"/>
    </row>
    <row r="3976" spans="1:9" ht="12.75">
      <c r="A3976" s="16"/>
      <c r="B3976" s="110"/>
      <c r="C3976" s="110"/>
      <c r="D3976" s="110"/>
      <c r="E3976" s="79"/>
      <c r="F3976" s="79"/>
      <c r="G3976" s="79"/>
      <c r="I3976" s="113"/>
    </row>
    <row r="3977" spans="1:9" ht="12.75">
      <c r="A3977" s="16"/>
      <c r="B3977" s="110"/>
      <c r="C3977" s="110"/>
      <c r="D3977" s="110"/>
      <c r="E3977" s="79"/>
      <c r="F3977" s="79"/>
      <c r="G3977" s="79"/>
      <c r="I3977" s="113"/>
    </row>
    <row r="3978" spans="1:9" ht="12.75">
      <c r="A3978" s="16"/>
      <c r="B3978" s="110"/>
      <c r="C3978" s="110"/>
      <c r="D3978" s="110"/>
      <c r="E3978" s="79"/>
      <c r="F3978" s="79"/>
      <c r="G3978" s="79"/>
      <c r="I3978" s="113"/>
    </row>
    <row r="3979" spans="1:9" ht="12.75">
      <c r="A3979" s="16"/>
      <c r="B3979" s="110"/>
      <c r="C3979" s="110"/>
      <c r="D3979" s="110"/>
      <c r="E3979" s="79"/>
      <c r="F3979" s="79"/>
      <c r="G3979" s="79"/>
      <c r="I3979" s="113"/>
    </row>
    <row r="3980" spans="1:9" ht="12.75">
      <c r="A3980" s="16"/>
      <c r="B3980" s="110"/>
      <c r="C3980" s="110"/>
      <c r="D3980" s="110"/>
      <c r="E3980" s="79"/>
      <c r="F3980" s="79"/>
      <c r="G3980" s="79"/>
      <c r="I3980" s="113"/>
    </row>
    <row r="3981" spans="1:9" ht="12.75">
      <c r="A3981" s="16"/>
      <c r="B3981" s="110"/>
      <c r="C3981" s="110"/>
      <c r="D3981" s="110"/>
      <c r="E3981" s="79"/>
      <c r="F3981" s="79"/>
      <c r="G3981" s="79"/>
      <c r="I3981" s="113"/>
    </row>
    <row r="3982" spans="1:9" ht="12.75">
      <c r="A3982" s="16"/>
      <c r="B3982" s="110"/>
      <c r="C3982" s="110"/>
      <c r="D3982" s="110"/>
      <c r="E3982" s="79"/>
      <c r="F3982" s="79"/>
      <c r="G3982" s="79"/>
      <c r="I3982" s="113"/>
    </row>
    <row r="3983" spans="1:9" ht="12.75">
      <c r="A3983" s="16"/>
      <c r="B3983" s="110"/>
      <c r="C3983" s="110"/>
      <c r="D3983" s="110"/>
      <c r="E3983" s="79"/>
      <c r="F3983" s="79"/>
      <c r="G3983" s="79"/>
      <c r="I3983" s="113"/>
    </row>
    <row r="3984" spans="1:9" ht="12.75">
      <c r="A3984" s="16"/>
      <c r="B3984" s="110"/>
      <c r="C3984" s="110"/>
      <c r="D3984" s="110"/>
      <c r="E3984" s="79"/>
      <c r="F3984" s="79"/>
      <c r="G3984" s="79"/>
      <c r="I3984" s="113"/>
    </row>
    <row r="3985" spans="1:9" ht="12.75">
      <c r="A3985" s="16"/>
      <c r="B3985" s="110"/>
      <c r="C3985" s="110"/>
      <c r="D3985" s="110"/>
      <c r="E3985" s="79"/>
      <c r="F3985" s="79"/>
      <c r="G3985" s="79"/>
      <c r="I3985" s="113"/>
    </row>
    <row r="3986" spans="1:9" ht="12.75">
      <c r="A3986" s="16"/>
      <c r="B3986" s="110"/>
      <c r="C3986" s="110"/>
      <c r="D3986" s="110"/>
      <c r="E3986" s="79"/>
      <c r="F3986" s="79"/>
      <c r="G3986" s="79"/>
      <c r="I3986" s="113"/>
    </row>
    <row r="3987" spans="1:9" ht="12.75">
      <c r="A3987" s="16"/>
      <c r="B3987" s="110"/>
      <c r="C3987" s="110"/>
      <c r="D3987" s="110"/>
      <c r="E3987" s="79"/>
      <c r="F3987" s="79"/>
      <c r="G3987" s="79"/>
      <c r="I3987" s="113"/>
    </row>
    <row r="3988" spans="1:9" ht="12.75">
      <c r="A3988" s="16"/>
      <c r="B3988" s="110"/>
      <c r="C3988" s="110"/>
      <c r="D3988" s="110"/>
      <c r="E3988" s="79"/>
      <c r="F3988" s="79"/>
      <c r="G3988" s="79"/>
      <c r="I3988" s="113"/>
    </row>
    <row r="3989" spans="1:9" ht="12.75">
      <c r="A3989" s="16"/>
      <c r="B3989" s="110"/>
      <c r="C3989" s="110"/>
      <c r="D3989" s="110"/>
      <c r="E3989" s="79"/>
      <c r="F3989" s="79"/>
      <c r="G3989" s="79"/>
      <c r="I3989" s="113"/>
    </row>
    <row r="3990" spans="1:9" ht="12.75">
      <c r="A3990" s="16"/>
      <c r="B3990" s="110"/>
      <c r="C3990" s="110"/>
      <c r="D3990" s="110"/>
      <c r="E3990" s="79"/>
      <c r="F3990" s="79"/>
      <c r="G3990" s="79"/>
      <c r="I3990" s="113"/>
    </row>
    <row r="3991" spans="1:9" ht="12.75">
      <c r="A3991" s="16"/>
      <c r="B3991" s="110"/>
      <c r="C3991" s="110"/>
      <c r="D3991" s="110"/>
      <c r="E3991" s="79"/>
      <c r="F3991" s="79"/>
      <c r="G3991" s="79"/>
      <c r="I3991" s="113"/>
    </row>
    <row r="3992" spans="1:9" ht="12.75">
      <c r="A3992" s="16"/>
      <c r="B3992" s="110"/>
      <c r="C3992" s="110"/>
      <c r="D3992" s="110"/>
      <c r="E3992" s="79"/>
      <c r="F3992" s="79"/>
      <c r="G3992" s="79"/>
      <c r="I3992" s="113"/>
    </row>
    <row r="3993" spans="1:9" ht="12.75">
      <c r="A3993" s="16"/>
      <c r="B3993" s="110"/>
      <c r="C3993" s="110"/>
      <c r="D3993" s="110"/>
      <c r="E3993" s="79"/>
      <c r="F3993" s="79"/>
      <c r="G3993" s="79"/>
      <c r="I3993" s="113"/>
    </row>
    <row r="3994" spans="1:9" ht="12.75">
      <c r="A3994" s="16"/>
      <c r="B3994" s="110"/>
      <c r="C3994" s="110"/>
      <c r="D3994" s="110"/>
      <c r="E3994" s="79"/>
      <c r="F3994" s="79"/>
      <c r="G3994" s="79"/>
      <c r="I3994" s="113"/>
    </row>
    <row r="3995" spans="1:9" ht="12.75">
      <c r="A3995" s="16"/>
      <c r="B3995" s="110"/>
      <c r="C3995" s="110"/>
      <c r="D3995" s="110"/>
      <c r="E3995" s="79"/>
      <c r="F3995" s="79"/>
      <c r="G3995" s="79"/>
      <c r="I3995" s="113"/>
    </row>
    <row r="3996" spans="1:9" ht="12.75">
      <c r="A3996" s="16"/>
      <c r="B3996" s="110"/>
      <c r="C3996" s="110"/>
      <c r="D3996" s="110"/>
      <c r="E3996" s="79"/>
      <c r="F3996" s="79"/>
      <c r="G3996" s="79"/>
      <c r="I3996" s="113"/>
    </row>
    <row r="3997" spans="1:9" ht="12.75">
      <c r="A3997" s="16"/>
      <c r="B3997" s="110"/>
      <c r="C3997" s="110"/>
      <c r="D3997" s="110"/>
      <c r="E3997" s="79"/>
      <c r="F3997" s="79"/>
      <c r="G3997" s="79"/>
      <c r="I3997" s="113"/>
    </row>
    <row r="3998" spans="1:9" ht="12.75">
      <c r="A3998" s="16"/>
      <c r="B3998" s="110"/>
      <c r="C3998" s="110"/>
      <c r="D3998" s="110"/>
      <c r="E3998" s="79"/>
      <c r="F3998" s="79"/>
      <c r="G3998" s="79"/>
      <c r="I3998" s="113"/>
    </row>
    <row r="3999" spans="1:9" ht="12.75">
      <c r="A3999" s="16"/>
      <c r="B3999" s="110"/>
      <c r="C3999" s="110"/>
      <c r="D3999" s="110"/>
      <c r="E3999" s="79"/>
      <c r="F3999" s="79"/>
      <c r="G3999" s="79"/>
      <c r="I3999" s="113"/>
    </row>
    <row r="4000" spans="1:9" ht="12.75">
      <c r="A4000" s="16"/>
      <c r="B4000" s="110"/>
      <c r="C4000" s="110"/>
      <c r="D4000" s="110"/>
      <c r="E4000" s="79"/>
      <c r="F4000" s="79"/>
      <c r="G4000" s="79"/>
      <c r="I4000" s="113"/>
    </row>
    <row r="4001" spans="1:9" ht="12.75">
      <c r="A4001" s="16"/>
      <c r="B4001" s="110"/>
      <c r="C4001" s="110"/>
      <c r="D4001" s="110"/>
      <c r="E4001" s="79"/>
      <c r="F4001" s="79"/>
      <c r="G4001" s="79"/>
      <c r="I4001" s="113"/>
    </row>
    <row r="4002" spans="1:9" ht="12.75">
      <c r="A4002" s="16"/>
      <c r="B4002" s="110"/>
      <c r="C4002" s="110"/>
      <c r="D4002" s="110"/>
      <c r="E4002" s="79"/>
      <c r="F4002" s="79"/>
      <c r="G4002" s="79"/>
      <c r="I4002" s="113"/>
    </row>
    <row r="4003" spans="1:9" ht="12.75">
      <c r="A4003" s="16"/>
      <c r="B4003" s="110"/>
      <c r="C4003" s="110"/>
      <c r="D4003" s="110"/>
      <c r="E4003" s="79"/>
      <c r="F4003" s="79"/>
      <c r="G4003" s="79"/>
      <c r="I4003" s="113"/>
    </row>
    <row r="4004" spans="1:9" ht="12.75">
      <c r="A4004" s="16"/>
      <c r="B4004" s="110"/>
      <c r="C4004" s="110"/>
      <c r="D4004" s="110"/>
      <c r="E4004" s="79"/>
      <c r="F4004" s="79"/>
      <c r="G4004" s="79"/>
      <c r="I4004" s="113"/>
    </row>
    <row r="4005" spans="1:9" ht="12.75">
      <c r="A4005" s="16"/>
      <c r="B4005" s="110"/>
      <c r="C4005" s="110"/>
      <c r="D4005" s="110"/>
      <c r="E4005" s="79"/>
      <c r="F4005" s="79"/>
      <c r="G4005" s="79"/>
      <c r="I4005" s="113"/>
    </row>
    <row r="4006" spans="1:9" ht="12.75">
      <c r="A4006" s="16"/>
      <c r="B4006" s="110"/>
      <c r="C4006" s="110"/>
      <c r="D4006" s="110"/>
      <c r="E4006" s="79"/>
      <c r="F4006" s="79"/>
      <c r="G4006" s="79"/>
      <c r="I4006" s="113"/>
    </row>
    <row r="4007" spans="1:9" ht="12.75">
      <c r="A4007" s="16"/>
      <c r="B4007" s="110"/>
      <c r="C4007" s="110"/>
      <c r="D4007" s="110"/>
      <c r="E4007" s="79"/>
      <c r="F4007" s="79"/>
      <c r="G4007" s="79"/>
      <c r="I4007" s="113"/>
    </row>
    <row r="4008" spans="1:9" ht="12.75">
      <c r="A4008" s="16"/>
      <c r="B4008" s="110"/>
      <c r="C4008" s="110"/>
      <c r="D4008" s="110"/>
      <c r="E4008" s="79"/>
      <c r="F4008" s="79"/>
      <c r="G4008" s="79"/>
      <c r="I4008" s="113"/>
    </row>
    <row r="4009" spans="1:9" ht="12.75">
      <c r="A4009" s="16"/>
      <c r="B4009" s="110"/>
      <c r="C4009" s="110"/>
      <c r="D4009" s="110"/>
      <c r="E4009" s="79"/>
      <c r="F4009" s="79"/>
      <c r="G4009" s="79"/>
      <c r="I4009" s="113"/>
    </row>
    <row r="4010" spans="1:9" ht="12.75">
      <c r="A4010" s="16"/>
      <c r="B4010" s="110"/>
      <c r="C4010" s="110"/>
      <c r="D4010" s="110"/>
      <c r="E4010" s="79"/>
      <c r="F4010" s="79"/>
      <c r="G4010" s="79"/>
      <c r="I4010" s="113"/>
    </row>
    <row r="4011" spans="1:9" ht="12.75">
      <c r="A4011" s="16"/>
      <c r="B4011" s="110"/>
      <c r="C4011" s="110"/>
      <c r="D4011" s="110"/>
      <c r="E4011" s="79"/>
      <c r="F4011" s="79"/>
      <c r="G4011" s="79"/>
      <c r="I4011" s="113"/>
    </row>
    <row r="4012" spans="1:9" ht="12.75">
      <c r="A4012" s="16"/>
      <c r="B4012" s="110"/>
      <c r="C4012" s="110"/>
      <c r="D4012" s="110"/>
      <c r="E4012" s="79"/>
      <c r="F4012" s="79"/>
      <c r="G4012" s="79"/>
      <c r="I4012" s="113"/>
    </row>
    <row r="4013" spans="1:9" ht="12.75">
      <c r="A4013" s="16"/>
      <c r="B4013" s="110"/>
      <c r="C4013" s="110"/>
      <c r="D4013" s="110"/>
      <c r="E4013" s="79"/>
      <c r="F4013" s="79"/>
      <c r="G4013" s="79"/>
      <c r="I4013" s="113"/>
    </row>
    <row r="4014" spans="1:9" ht="12.75">
      <c r="A4014" s="16"/>
      <c r="B4014" s="110"/>
      <c r="C4014" s="110"/>
      <c r="D4014" s="110"/>
      <c r="E4014" s="79"/>
      <c r="F4014" s="79"/>
      <c r="G4014" s="79"/>
      <c r="I4014" s="113"/>
    </row>
    <row r="4015" spans="1:9" ht="12.75">
      <c r="A4015" s="16"/>
      <c r="B4015" s="110"/>
      <c r="C4015" s="110"/>
      <c r="D4015" s="110"/>
      <c r="E4015" s="79"/>
      <c r="F4015" s="79"/>
      <c r="G4015" s="79"/>
      <c r="I4015" s="113"/>
    </row>
    <row r="4016" spans="1:9" ht="12.75">
      <c r="A4016" s="16"/>
      <c r="B4016" s="110"/>
      <c r="C4016" s="110"/>
      <c r="D4016" s="110"/>
      <c r="E4016" s="79"/>
      <c r="F4016" s="79"/>
      <c r="G4016" s="79"/>
      <c r="I4016" s="113"/>
    </row>
    <row r="4017" spans="1:9" ht="12.75">
      <c r="A4017" s="16"/>
      <c r="B4017" s="110"/>
      <c r="C4017" s="110"/>
      <c r="D4017" s="110"/>
      <c r="E4017" s="79"/>
      <c r="F4017" s="79"/>
      <c r="G4017" s="79"/>
      <c r="I4017" s="113"/>
    </row>
    <row r="4018" spans="1:9" ht="12.75">
      <c r="A4018" s="16"/>
      <c r="B4018" s="110"/>
      <c r="C4018" s="110"/>
      <c r="D4018" s="110"/>
      <c r="E4018" s="79"/>
      <c r="F4018" s="79"/>
      <c r="G4018" s="79"/>
      <c r="I4018" s="113"/>
    </row>
    <row r="4019" spans="1:9" ht="12.75">
      <c r="A4019" s="16"/>
      <c r="B4019" s="110"/>
      <c r="C4019" s="110"/>
      <c r="D4019" s="110"/>
      <c r="E4019" s="79"/>
      <c r="F4019" s="79"/>
      <c r="G4019" s="79"/>
      <c r="I4019" s="113"/>
    </row>
    <row r="4020" spans="1:9" ht="12.75">
      <c r="A4020" s="16"/>
      <c r="B4020" s="110"/>
      <c r="C4020" s="110"/>
      <c r="D4020" s="110"/>
      <c r="E4020" s="79"/>
      <c r="F4020" s="79"/>
      <c r="G4020" s="79"/>
      <c r="I4020" s="113"/>
    </row>
    <row r="4021" spans="1:9" ht="12.75">
      <c r="A4021" s="16"/>
      <c r="B4021" s="110"/>
      <c r="C4021" s="110"/>
      <c r="D4021" s="110"/>
      <c r="E4021" s="79"/>
      <c r="F4021" s="79"/>
      <c r="G4021" s="79"/>
      <c r="I4021" s="113"/>
    </row>
    <row r="4022" spans="1:9" ht="12.75">
      <c r="A4022" s="16"/>
      <c r="B4022" s="110"/>
      <c r="C4022" s="110"/>
      <c r="D4022" s="110"/>
      <c r="E4022" s="79"/>
      <c r="F4022" s="79"/>
      <c r="G4022" s="79"/>
      <c r="I4022" s="113"/>
    </row>
    <row r="4023" spans="1:9" ht="12.75">
      <c r="A4023" s="16"/>
      <c r="B4023" s="110"/>
      <c r="C4023" s="110"/>
      <c r="D4023" s="110"/>
      <c r="E4023" s="79"/>
      <c r="F4023" s="79"/>
      <c r="G4023" s="79"/>
      <c r="I4023" s="113"/>
    </row>
    <row r="4024" spans="1:9" ht="12.75">
      <c r="A4024" s="16"/>
      <c r="B4024" s="110"/>
      <c r="C4024" s="110"/>
      <c r="D4024" s="110"/>
      <c r="E4024" s="79"/>
      <c r="F4024" s="79"/>
      <c r="G4024" s="79"/>
      <c r="I4024" s="113"/>
    </row>
    <row r="4025" spans="1:9" ht="12.75">
      <c r="A4025" s="16"/>
      <c r="B4025" s="110"/>
      <c r="C4025" s="110"/>
      <c r="D4025" s="110"/>
      <c r="E4025" s="79"/>
      <c r="F4025" s="79"/>
      <c r="G4025" s="79"/>
      <c r="I4025" s="113"/>
    </row>
    <row r="4026" spans="1:9" ht="12.75">
      <c r="A4026" s="16"/>
      <c r="B4026" s="110"/>
      <c r="C4026" s="110"/>
      <c r="D4026" s="110"/>
      <c r="E4026" s="79"/>
      <c r="F4026" s="79"/>
      <c r="G4026" s="79"/>
      <c r="I4026" s="113"/>
    </row>
    <row r="4027" spans="1:9" ht="12.75">
      <c r="A4027" s="16"/>
      <c r="B4027" s="110"/>
      <c r="C4027" s="110"/>
      <c r="D4027" s="110"/>
      <c r="E4027" s="79"/>
      <c r="F4027" s="79"/>
      <c r="G4027" s="79"/>
      <c r="I4027" s="113"/>
    </row>
    <row r="4028" spans="1:9" ht="12.75">
      <c r="A4028" s="16"/>
      <c r="B4028" s="110"/>
      <c r="C4028" s="110"/>
      <c r="D4028" s="110"/>
      <c r="E4028" s="79"/>
      <c r="F4028" s="79"/>
      <c r="G4028" s="79"/>
      <c r="I4028" s="113"/>
    </row>
    <row r="4029" spans="1:9" ht="12.75">
      <c r="A4029" s="16"/>
      <c r="B4029" s="110"/>
      <c r="C4029" s="110"/>
      <c r="D4029" s="110"/>
      <c r="E4029" s="79"/>
      <c r="F4029" s="79"/>
      <c r="G4029" s="79"/>
      <c r="I4029" s="113"/>
    </row>
    <row r="4030" spans="1:9" ht="12.75">
      <c r="A4030" s="16"/>
      <c r="B4030" s="110"/>
      <c r="C4030" s="110"/>
      <c r="D4030" s="110"/>
      <c r="E4030" s="79"/>
      <c r="F4030" s="79"/>
      <c r="G4030" s="79"/>
      <c r="I4030" s="113"/>
    </row>
    <row r="4031" spans="1:9" ht="12.75">
      <c r="A4031" s="16"/>
      <c r="B4031" s="110"/>
      <c r="C4031" s="110"/>
      <c r="D4031" s="110"/>
      <c r="E4031" s="79"/>
      <c r="F4031" s="79"/>
      <c r="G4031" s="79"/>
      <c r="I4031" s="113"/>
    </row>
    <row r="4032" spans="1:9" ht="12.75">
      <c r="A4032" s="16"/>
      <c r="B4032" s="110"/>
      <c r="C4032" s="110"/>
      <c r="D4032" s="110"/>
      <c r="E4032" s="79"/>
      <c r="F4032" s="79"/>
      <c r="G4032" s="79"/>
      <c r="I4032" s="113"/>
    </row>
    <row r="4033" spans="1:9" ht="12.75">
      <c r="A4033" s="16"/>
      <c r="B4033" s="110"/>
      <c r="C4033" s="110"/>
      <c r="D4033" s="110"/>
      <c r="E4033" s="79"/>
      <c r="F4033" s="79"/>
      <c r="G4033" s="79"/>
      <c r="I4033" s="113"/>
    </row>
    <row r="4034" spans="1:9" ht="12.75">
      <c r="A4034" s="16"/>
      <c r="B4034" s="110"/>
      <c r="C4034" s="110"/>
      <c r="D4034" s="110"/>
      <c r="E4034" s="79"/>
      <c r="F4034" s="79"/>
      <c r="G4034" s="79"/>
      <c r="I4034" s="113"/>
    </row>
    <row r="4035" spans="1:9" ht="12.75">
      <c r="A4035" s="16"/>
      <c r="B4035" s="110"/>
      <c r="C4035" s="110"/>
      <c r="D4035" s="110"/>
      <c r="E4035" s="79"/>
      <c r="F4035" s="79"/>
      <c r="G4035" s="79"/>
      <c r="I4035" s="113"/>
    </row>
    <row r="4036" spans="1:9" ht="12.75">
      <c r="A4036" s="16"/>
      <c r="B4036" s="110"/>
      <c r="C4036" s="110"/>
      <c r="D4036" s="110"/>
      <c r="E4036" s="79"/>
      <c r="F4036" s="79"/>
      <c r="G4036" s="79"/>
      <c r="I4036" s="113"/>
    </row>
    <row r="4037" spans="1:9" ht="12.75">
      <c r="A4037" s="16"/>
      <c r="B4037" s="110"/>
      <c r="C4037" s="110"/>
      <c r="D4037" s="110"/>
      <c r="E4037" s="79"/>
      <c r="F4037" s="79"/>
      <c r="G4037" s="79"/>
      <c r="I4037" s="113"/>
    </row>
    <row r="4038" spans="1:9" ht="12.75">
      <c r="A4038" s="16"/>
      <c r="B4038" s="110"/>
      <c r="C4038" s="110"/>
      <c r="D4038" s="110"/>
      <c r="E4038" s="79"/>
      <c r="F4038" s="79"/>
      <c r="G4038" s="79"/>
      <c r="I4038" s="113"/>
    </row>
    <row r="4039" spans="1:9" ht="12.75">
      <c r="A4039" s="16"/>
      <c r="B4039" s="110"/>
      <c r="C4039" s="110"/>
      <c r="D4039" s="110"/>
      <c r="E4039" s="79"/>
      <c r="F4039" s="79"/>
      <c r="G4039" s="79"/>
      <c r="I4039" s="113"/>
    </row>
    <row r="4040" spans="1:9" ht="12.75">
      <c r="A4040" s="16"/>
      <c r="B4040" s="110"/>
      <c r="C4040" s="110"/>
      <c r="D4040" s="110"/>
      <c r="E4040" s="79"/>
      <c r="F4040" s="79"/>
      <c r="G4040" s="79"/>
      <c r="I4040" s="113"/>
    </row>
    <row r="4041" spans="1:9" ht="12.75">
      <c r="A4041" s="16"/>
      <c r="B4041" s="110"/>
      <c r="C4041" s="110"/>
      <c r="D4041" s="110"/>
      <c r="E4041" s="79"/>
      <c r="F4041" s="79"/>
      <c r="G4041" s="79"/>
      <c r="I4041" s="113"/>
    </row>
    <row r="4042" spans="1:9" ht="12.75">
      <c r="A4042" s="16"/>
      <c r="B4042" s="110"/>
      <c r="C4042" s="110"/>
      <c r="D4042" s="110"/>
      <c r="E4042" s="79"/>
      <c r="F4042" s="79"/>
      <c r="G4042" s="79"/>
      <c r="I4042" s="113"/>
    </row>
    <row r="4043" spans="1:9" ht="12.75">
      <c r="A4043" s="16"/>
      <c r="B4043" s="110"/>
      <c r="C4043" s="110"/>
      <c r="D4043" s="110"/>
      <c r="E4043" s="79"/>
      <c r="F4043" s="79"/>
      <c r="G4043" s="79"/>
      <c r="I4043" s="113"/>
    </row>
    <row r="4044" spans="1:9" ht="12.75">
      <c r="A4044" s="16"/>
      <c r="B4044" s="110"/>
      <c r="C4044" s="110"/>
      <c r="D4044" s="110"/>
      <c r="E4044" s="79"/>
      <c r="F4044" s="79"/>
      <c r="G4044" s="79"/>
      <c r="I4044" s="113"/>
    </row>
    <row r="4045" spans="1:9" ht="12.75">
      <c r="A4045" s="16"/>
      <c r="B4045" s="110"/>
      <c r="C4045" s="110"/>
      <c r="D4045" s="110"/>
      <c r="E4045" s="79"/>
      <c r="F4045" s="79"/>
      <c r="G4045" s="79"/>
      <c r="I4045" s="113"/>
    </row>
    <row r="4046" spans="1:9" ht="12.75">
      <c r="A4046" s="16"/>
      <c r="B4046" s="110"/>
      <c r="C4046" s="110"/>
      <c r="D4046" s="110"/>
      <c r="E4046" s="79"/>
      <c r="F4046" s="79"/>
      <c r="G4046" s="79"/>
      <c r="I4046" s="113"/>
    </row>
    <row r="4047" spans="1:9" ht="12.75">
      <c r="A4047" s="16"/>
      <c r="B4047" s="110"/>
      <c r="C4047" s="110"/>
      <c r="D4047" s="110"/>
      <c r="E4047" s="79"/>
      <c r="F4047" s="79"/>
      <c r="G4047" s="79"/>
      <c r="I4047" s="113"/>
    </row>
    <row r="4048" spans="1:9" ht="12.75">
      <c r="A4048" s="16"/>
      <c r="B4048" s="110"/>
      <c r="C4048" s="110"/>
      <c r="D4048" s="110"/>
      <c r="E4048" s="79"/>
      <c r="F4048" s="79"/>
      <c r="G4048" s="79"/>
      <c r="I4048" s="113"/>
    </row>
    <row r="4049" spans="1:9" ht="12.75">
      <c r="A4049" s="16"/>
      <c r="B4049" s="110"/>
      <c r="C4049" s="110"/>
      <c r="D4049" s="110"/>
      <c r="E4049" s="79"/>
      <c r="F4049" s="79"/>
      <c r="G4049" s="79"/>
      <c r="I4049" s="113"/>
    </row>
    <row r="4050" spans="1:9" ht="12.75">
      <c r="A4050" s="16"/>
      <c r="B4050" s="110"/>
      <c r="C4050" s="110"/>
      <c r="D4050" s="110"/>
      <c r="E4050" s="79"/>
      <c r="F4050" s="79"/>
      <c r="G4050" s="79"/>
      <c r="I4050" s="113"/>
    </row>
    <row r="4051" spans="1:9" ht="12.75">
      <c r="A4051" s="16"/>
      <c r="B4051" s="110"/>
      <c r="C4051" s="110"/>
      <c r="D4051" s="110"/>
      <c r="E4051" s="79"/>
      <c r="F4051" s="79"/>
      <c r="G4051" s="79"/>
      <c r="I4051" s="113"/>
    </row>
    <row r="4052" spans="1:9" ht="12.75">
      <c r="A4052" s="16"/>
      <c r="B4052" s="110"/>
      <c r="C4052" s="110"/>
      <c r="D4052" s="110"/>
      <c r="E4052" s="79"/>
      <c r="F4052" s="79"/>
      <c r="G4052" s="79"/>
      <c r="I4052" s="113"/>
    </row>
    <row r="4053" spans="1:9" ht="12.75">
      <c r="A4053" s="16"/>
      <c r="B4053" s="110"/>
      <c r="C4053" s="110"/>
      <c r="D4053" s="110"/>
      <c r="E4053" s="79"/>
      <c r="F4053" s="79"/>
      <c r="G4053" s="79"/>
      <c r="I4053" s="113"/>
    </row>
    <row r="4054" spans="1:9" ht="12.75">
      <c r="A4054" s="16"/>
      <c r="B4054" s="110"/>
      <c r="C4054" s="110"/>
      <c r="D4054" s="110"/>
      <c r="E4054" s="79"/>
      <c r="F4054" s="79"/>
      <c r="G4054" s="79"/>
      <c r="I4054" s="113"/>
    </row>
    <row r="4055" spans="1:9" ht="12.75">
      <c r="A4055" s="16"/>
      <c r="B4055" s="110"/>
      <c r="C4055" s="110"/>
      <c r="D4055" s="110"/>
      <c r="E4055" s="79"/>
      <c r="F4055" s="79"/>
      <c r="G4055" s="79"/>
      <c r="I4055" s="113"/>
    </row>
    <row r="4056" spans="1:9" ht="12.75">
      <c r="A4056" s="16"/>
      <c r="B4056" s="110"/>
      <c r="C4056" s="110"/>
      <c r="D4056" s="110"/>
      <c r="E4056" s="79"/>
      <c r="F4056" s="79"/>
      <c r="G4056" s="79"/>
      <c r="I4056" s="113"/>
    </row>
    <row r="4057" spans="1:9" ht="12.75">
      <c r="A4057" s="16"/>
      <c r="B4057" s="110"/>
      <c r="C4057" s="110"/>
      <c r="D4057" s="110"/>
      <c r="E4057" s="79"/>
      <c r="F4057" s="79"/>
      <c r="G4057" s="79"/>
      <c r="I4057" s="113"/>
    </row>
    <row r="4058" spans="1:9" ht="12.75">
      <c r="A4058" s="16"/>
      <c r="B4058" s="110"/>
      <c r="C4058" s="110"/>
      <c r="D4058" s="110"/>
      <c r="E4058" s="79"/>
      <c r="F4058" s="79"/>
      <c r="G4058" s="79"/>
      <c r="I4058" s="113"/>
    </row>
    <row r="4059" spans="1:9" ht="12.75">
      <c r="A4059" s="16"/>
      <c r="B4059" s="110"/>
      <c r="C4059" s="110"/>
      <c r="D4059" s="110"/>
      <c r="E4059" s="79"/>
      <c r="F4059" s="79"/>
      <c r="G4059" s="79"/>
      <c r="I4059" s="113"/>
    </row>
    <row r="4060" spans="1:9" ht="12.75">
      <c r="A4060" s="16"/>
      <c r="B4060" s="110"/>
      <c r="C4060" s="110"/>
      <c r="D4060" s="110"/>
      <c r="E4060" s="79"/>
      <c r="F4060" s="79"/>
      <c r="G4060" s="79"/>
      <c r="I4060" s="113"/>
    </row>
    <row r="4061" spans="1:9" ht="12.75">
      <c r="A4061" s="16"/>
      <c r="B4061" s="110"/>
      <c r="C4061" s="110"/>
      <c r="D4061" s="110"/>
      <c r="E4061" s="79"/>
      <c r="F4061" s="79"/>
      <c r="G4061" s="79"/>
      <c r="I4061" s="113"/>
    </row>
    <row r="4062" spans="1:9" ht="12.75">
      <c r="A4062" s="16"/>
      <c r="B4062" s="110"/>
      <c r="C4062" s="110"/>
      <c r="D4062" s="110"/>
      <c r="E4062" s="79"/>
      <c r="F4062" s="79"/>
      <c r="G4062" s="79"/>
      <c r="I4062" s="113"/>
    </row>
    <row r="4063" spans="1:9" ht="12.75">
      <c r="A4063" s="16"/>
      <c r="B4063" s="110"/>
      <c r="C4063" s="110"/>
      <c r="D4063" s="110"/>
      <c r="E4063" s="79"/>
      <c r="F4063" s="79"/>
      <c r="G4063" s="79"/>
      <c r="I4063" s="113"/>
    </row>
    <row r="4064" spans="1:9" ht="12.75">
      <c r="A4064" s="16"/>
      <c r="B4064" s="110"/>
      <c r="C4064" s="110"/>
      <c r="D4064" s="110"/>
      <c r="E4064" s="79"/>
      <c r="F4064" s="79"/>
      <c r="G4064" s="79"/>
      <c r="I4064" s="113"/>
    </row>
    <row r="4065" spans="1:9" ht="12.75">
      <c r="A4065" s="16"/>
      <c r="B4065" s="110"/>
      <c r="C4065" s="110"/>
      <c r="D4065" s="110"/>
      <c r="E4065" s="79"/>
      <c r="F4065" s="79"/>
      <c r="G4065" s="79"/>
      <c r="I4065" s="113"/>
    </row>
    <row r="4066" spans="1:9" ht="12.75">
      <c r="A4066" s="16"/>
      <c r="B4066" s="110"/>
      <c r="C4066" s="110"/>
      <c r="D4066" s="110"/>
      <c r="E4066" s="79"/>
      <c r="F4066" s="79"/>
      <c r="G4066" s="79"/>
      <c r="I4066" s="113"/>
    </row>
    <row r="4067" spans="1:9" ht="12.75">
      <c r="A4067" s="16"/>
      <c r="B4067" s="110"/>
      <c r="C4067" s="110"/>
      <c r="D4067" s="110"/>
      <c r="E4067" s="79"/>
      <c r="F4067" s="79"/>
      <c r="G4067" s="79"/>
      <c r="I4067" s="113"/>
    </row>
    <row r="4068" spans="1:9" ht="12.75">
      <c r="A4068" s="16"/>
      <c r="B4068" s="110"/>
      <c r="C4068" s="110"/>
      <c r="D4068" s="110"/>
      <c r="E4068" s="79"/>
      <c r="F4068" s="79"/>
      <c r="G4068" s="79"/>
      <c r="I4068" s="113"/>
    </row>
    <row r="4069" spans="1:9" ht="12.75">
      <c r="A4069" s="16"/>
      <c r="B4069" s="110"/>
      <c r="C4069" s="110"/>
      <c r="D4069" s="110"/>
      <c r="E4069" s="79"/>
      <c r="F4069" s="79"/>
      <c r="G4069" s="79"/>
      <c r="I4069" s="113"/>
    </row>
    <row r="4070" spans="1:9" ht="12.75">
      <c r="A4070" s="16"/>
      <c r="B4070" s="110"/>
      <c r="C4070" s="110"/>
      <c r="D4070" s="110"/>
      <c r="E4070" s="79"/>
      <c r="F4070" s="79"/>
      <c r="G4070" s="79"/>
      <c r="I4070" s="113"/>
    </row>
    <row r="4071" spans="1:9" ht="12.75">
      <c r="A4071" s="16"/>
      <c r="B4071" s="110"/>
      <c r="C4071" s="110"/>
      <c r="D4071" s="110"/>
      <c r="E4071" s="79"/>
      <c r="F4071" s="79"/>
      <c r="G4071" s="79"/>
      <c r="I4071" s="113"/>
    </row>
    <row r="4072" spans="1:9" ht="12.75">
      <c r="A4072" s="16"/>
      <c r="B4072" s="110"/>
      <c r="C4072" s="110"/>
      <c r="D4072" s="110"/>
      <c r="E4072" s="79"/>
      <c r="F4072" s="79"/>
      <c r="G4072" s="79"/>
      <c r="I4072" s="113"/>
    </row>
    <row r="4073" spans="1:9" ht="12.75">
      <c r="A4073" s="16"/>
      <c r="B4073" s="110"/>
      <c r="C4073" s="110"/>
      <c r="D4073" s="110"/>
      <c r="E4073" s="79"/>
      <c r="F4073" s="79"/>
      <c r="G4073" s="79"/>
      <c r="I4073" s="113"/>
    </row>
    <row r="4074" spans="1:9" ht="12.75">
      <c r="A4074" s="16"/>
      <c r="B4074" s="110"/>
      <c r="C4074" s="110"/>
      <c r="D4074" s="110"/>
      <c r="E4074" s="79"/>
      <c r="F4074" s="79"/>
      <c r="G4074" s="79"/>
      <c r="I4074" s="113"/>
    </row>
    <row r="4075" spans="1:9" ht="12.75">
      <c r="A4075" s="16"/>
      <c r="B4075" s="110"/>
      <c r="C4075" s="110"/>
      <c r="D4075" s="110"/>
      <c r="E4075" s="79"/>
      <c r="F4075" s="79"/>
      <c r="G4075" s="79"/>
      <c r="I4075" s="113"/>
    </row>
    <row r="4076" spans="1:9" ht="12.75">
      <c r="A4076" s="16"/>
      <c r="B4076" s="110"/>
      <c r="C4076" s="110"/>
      <c r="D4076" s="110"/>
      <c r="E4076" s="79"/>
      <c r="F4076" s="79"/>
      <c r="G4076" s="79"/>
      <c r="I4076" s="113"/>
    </row>
    <row r="4077" spans="1:9" ht="12.75">
      <c r="A4077" s="16"/>
      <c r="B4077" s="110"/>
      <c r="C4077" s="110"/>
      <c r="D4077" s="110"/>
      <c r="E4077" s="79"/>
      <c r="F4077" s="79"/>
      <c r="G4077" s="79"/>
      <c r="I4077" s="113"/>
    </row>
    <row r="4078" spans="1:9" ht="12.75">
      <c r="A4078" s="16"/>
      <c r="B4078" s="110"/>
      <c r="C4078" s="110"/>
      <c r="D4078" s="110"/>
      <c r="E4078" s="79"/>
      <c r="F4078" s="79"/>
      <c r="G4078" s="79"/>
      <c r="I4078" s="113"/>
    </row>
    <row r="4079" spans="1:9" ht="12.75">
      <c r="A4079" s="16"/>
      <c r="B4079" s="110"/>
      <c r="C4079" s="110"/>
      <c r="D4079" s="110"/>
      <c r="E4079" s="79"/>
      <c r="F4079" s="79"/>
      <c r="G4079" s="79"/>
      <c r="I4079" s="113"/>
    </row>
    <row r="4080" spans="1:9" ht="12.75">
      <c r="A4080" s="16"/>
      <c r="B4080" s="110"/>
      <c r="C4080" s="110"/>
      <c r="D4080" s="110"/>
      <c r="E4080" s="79"/>
      <c r="F4080" s="79"/>
      <c r="G4080" s="79"/>
      <c r="I4080" s="113"/>
    </row>
    <row r="4081" spans="1:9" ht="12.75">
      <c r="A4081" s="16"/>
      <c r="B4081" s="110"/>
      <c r="C4081" s="110"/>
      <c r="D4081" s="110"/>
      <c r="E4081" s="79"/>
      <c r="F4081" s="79"/>
      <c r="G4081" s="79"/>
      <c r="I4081" s="113"/>
    </row>
    <row r="4082" spans="1:9" ht="12.75">
      <c r="A4082" s="16"/>
      <c r="B4082" s="110"/>
      <c r="C4082" s="110"/>
      <c r="D4082" s="110"/>
      <c r="E4082" s="79"/>
      <c r="F4082" s="79"/>
      <c r="G4082" s="79"/>
      <c r="I4082" s="113"/>
    </row>
    <row r="4083" spans="1:9" ht="12.75">
      <c r="A4083" s="16"/>
      <c r="B4083" s="110"/>
      <c r="C4083" s="110"/>
      <c r="D4083" s="110"/>
      <c r="E4083" s="79"/>
      <c r="F4083" s="79"/>
      <c r="G4083" s="79"/>
      <c r="I4083" s="113"/>
    </row>
    <row r="4084" spans="1:9" ht="12.75">
      <c r="A4084" s="16"/>
      <c r="B4084" s="110"/>
      <c r="C4084" s="110"/>
      <c r="D4084" s="110"/>
      <c r="E4084" s="79"/>
      <c r="F4084" s="79"/>
      <c r="G4084" s="79"/>
      <c r="I4084" s="113"/>
    </row>
    <row r="4085" spans="1:9" ht="12.75">
      <c r="A4085" s="16"/>
      <c r="B4085" s="110"/>
      <c r="C4085" s="110"/>
      <c r="D4085" s="110"/>
      <c r="E4085" s="79"/>
      <c r="F4085" s="79"/>
      <c r="G4085" s="79"/>
      <c r="I4085" s="113"/>
    </row>
    <row r="4086" spans="1:9" ht="12.75">
      <c r="A4086" s="16"/>
      <c r="B4086" s="110"/>
      <c r="C4086" s="110"/>
      <c r="D4086" s="110"/>
      <c r="E4086" s="79"/>
      <c r="F4086" s="79"/>
      <c r="G4086" s="79"/>
      <c r="I4086" s="113"/>
    </row>
    <row r="4087" spans="1:9" ht="12.75">
      <c r="A4087" s="16"/>
      <c r="B4087" s="110"/>
      <c r="C4087" s="110"/>
      <c r="D4087" s="110"/>
      <c r="E4087" s="79"/>
      <c r="F4087" s="79"/>
      <c r="G4087" s="79"/>
      <c r="I4087" s="113"/>
    </row>
    <row r="4088" spans="1:9" ht="12.75">
      <c r="A4088" s="16"/>
      <c r="B4088" s="110"/>
      <c r="C4088" s="110"/>
      <c r="D4088" s="110"/>
      <c r="E4088" s="79"/>
      <c r="F4088" s="79"/>
      <c r="G4088" s="79"/>
      <c r="I4088" s="113"/>
    </row>
    <row r="4089" spans="1:9" ht="12.75">
      <c r="A4089" s="16"/>
      <c r="B4089" s="110"/>
      <c r="C4089" s="110"/>
      <c r="D4089" s="110"/>
      <c r="E4089" s="79"/>
      <c r="F4089" s="79"/>
      <c r="G4089" s="79"/>
      <c r="I4089" s="113"/>
    </row>
    <row r="4090" spans="1:9" ht="12.75">
      <c r="A4090" s="16"/>
      <c r="B4090" s="110"/>
      <c r="C4090" s="110"/>
      <c r="D4090" s="110"/>
      <c r="E4090" s="79"/>
      <c r="F4090" s="79"/>
      <c r="G4090" s="79"/>
      <c r="I4090" s="113"/>
    </row>
    <row r="4091" spans="1:9" ht="12.75">
      <c r="A4091" s="16"/>
      <c r="B4091" s="110"/>
      <c r="C4091" s="110"/>
      <c r="D4091" s="110"/>
      <c r="E4091" s="79"/>
      <c r="F4091" s="79"/>
      <c r="G4091" s="79"/>
      <c r="I4091" s="113"/>
    </row>
    <row r="4092" spans="1:9" ht="12.75">
      <c r="A4092" s="16"/>
      <c r="B4092" s="110"/>
      <c r="C4092" s="110"/>
      <c r="D4092" s="110"/>
      <c r="E4092" s="79"/>
      <c r="F4092" s="79"/>
      <c r="G4092" s="79"/>
      <c r="I4092" s="113"/>
    </row>
    <row r="4093" spans="1:9" ht="12.75">
      <c r="A4093" s="16"/>
      <c r="B4093" s="110"/>
      <c r="C4093" s="110"/>
      <c r="D4093" s="110"/>
      <c r="E4093" s="79"/>
      <c r="F4093" s="79"/>
      <c r="G4093" s="79"/>
      <c r="I4093" s="113"/>
    </row>
    <row r="4094" spans="1:9" ht="12.75">
      <c r="A4094" s="16"/>
      <c r="B4094" s="110"/>
      <c r="C4094" s="110"/>
      <c r="D4094" s="110"/>
      <c r="E4094" s="79"/>
      <c r="F4094" s="79"/>
      <c r="G4094" s="79"/>
      <c r="I4094" s="113"/>
    </row>
    <row r="4095" spans="1:9" ht="12.75">
      <c r="A4095" s="16"/>
      <c r="B4095" s="110"/>
      <c r="C4095" s="110"/>
      <c r="D4095" s="110"/>
      <c r="E4095" s="79"/>
      <c r="F4095" s="79"/>
      <c r="G4095" s="79"/>
      <c r="I4095" s="113"/>
    </row>
    <row r="4096" spans="1:9" ht="12.75">
      <c r="A4096" s="16"/>
      <c r="B4096" s="110"/>
      <c r="C4096" s="110"/>
      <c r="D4096" s="110"/>
      <c r="E4096" s="79"/>
      <c r="F4096" s="79"/>
      <c r="G4096" s="79"/>
      <c r="I4096" s="113"/>
    </row>
    <row r="4097" spans="1:9" ht="12.75">
      <c r="A4097" s="16"/>
      <c r="B4097" s="110"/>
      <c r="C4097" s="110"/>
      <c r="D4097" s="110"/>
      <c r="E4097" s="79"/>
      <c r="F4097" s="79"/>
      <c r="G4097" s="79"/>
      <c r="I4097" s="113"/>
    </row>
    <row r="4098" spans="1:9" ht="12.75">
      <c r="A4098" s="16"/>
      <c r="B4098" s="110"/>
      <c r="C4098" s="110"/>
      <c r="D4098" s="110"/>
      <c r="E4098" s="79"/>
      <c r="F4098" s="79"/>
      <c r="G4098" s="79"/>
      <c r="I4098" s="113"/>
    </row>
    <row r="4099" spans="1:9" ht="12.75">
      <c r="A4099" s="16"/>
      <c r="B4099" s="110"/>
      <c r="C4099" s="110"/>
      <c r="D4099" s="110"/>
      <c r="E4099" s="79"/>
      <c r="F4099" s="79"/>
      <c r="G4099" s="79"/>
      <c r="I4099" s="113"/>
    </row>
    <row r="4100" spans="1:9" ht="12.75">
      <c r="A4100" s="16"/>
      <c r="B4100" s="110"/>
      <c r="C4100" s="110"/>
      <c r="D4100" s="110"/>
      <c r="E4100" s="79"/>
      <c r="F4100" s="79"/>
      <c r="G4100" s="79"/>
      <c r="I4100" s="113"/>
    </row>
    <row r="4101" spans="1:9" ht="12.75">
      <c r="A4101" s="16"/>
      <c r="B4101" s="110"/>
      <c r="C4101" s="110"/>
      <c r="D4101" s="110"/>
      <c r="E4101" s="79"/>
      <c r="F4101" s="79"/>
      <c r="G4101" s="79"/>
      <c r="I4101" s="113"/>
    </row>
    <row r="4102" spans="1:9" ht="12.75">
      <c r="A4102" s="16"/>
      <c r="B4102" s="110"/>
      <c r="C4102" s="110"/>
      <c r="D4102" s="110"/>
      <c r="E4102" s="79"/>
      <c r="F4102" s="79"/>
      <c r="G4102" s="79"/>
      <c r="I4102" s="113"/>
    </row>
    <row r="4103" spans="1:9" ht="12.75">
      <c r="A4103" s="16"/>
      <c r="B4103" s="110"/>
      <c r="C4103" s="110"/>
      <c r="D4103" s="110"/>
      <c r="E4103" s="79"/>
      <c r="F4103" s="79"/>
      <c r="G4103" s="79"/>
      <c r="I4103" s="113"/>
    </row>
    <row r="4104" spans="1:9" ht="12.75">
      <c r="A4104" s="16"/>
      <c r="B4104" s="110"/>
      <c r="C4104" s="110"/>
      <c r="D4104" s="110"/>
      <c r="E4104" s="79"/>
      <c r="F4104" s="79"/>
      <c r="G4104" s="79"/>
      <c r="I4104" s="113"/>
    </row>
    <row r="4105" spans="1:9" ht="12.75">
      <c r="A4105" s="16"/>
      <c r="B4105" s="110"/>
      <c r="C4105" s="110"/>
      <c r="D4105" s="110"/>
      <c r="E4105" s="79"/>
      <c r="F4105" s="79"/>
      <c r="G4105" s="79"/>
      <c r="I4105" s="113"/>
    </row>
    <row r="4106" spans="1:9" ht="12.75">
      <c r="A4106" s="16"/>
      <c r="B4106" s="110"/>
      <c r="C4106" s="110"/>
      <c r="D4106" s="110"/>
      <c r="E4106" s="79"/>
      <c r="F4106" s="79"/>
      <c r="G4106" s="79"/>
      <c r="I4106" s="113"/>
    </row>
    <row r="4107" spans="1:9" ht="12.75">
      <c r="A4107" s="16"/>
      <c r="B4107" s="110"/>
      <c r="C4107" s="110"/>
      <c r="D4107" s="110"/>
      <c r="E4107" s="79"/>
      <c r="F4107" s="79"/>
      <c r="G4107" s="79"/>
      <c r="I4107" s="113"/>
    </row>
    <row r="4108" spans="1:9" ht="12.75">
      <c r="A4108" s="16"/>
      <c r="B4108" s="110"/>
      <c r="C4108" s="110"/>
      <c r="D4108" s="110"/>
      <c r="E4108" s="79"/>
      <c r="F4108" s="79"/>
      <c r="G4108" s="79"/>
      <c r="I4108" s="113"/>
    </row>
    <row r="4109" spans="1:9" ht="12.75">
      <c r="A4109" s="16"/>
      <c r="B4109" s="110"/>
      <c r="C4109" s="110"/>
      <c r="D4109" s="110"/>
      <c r="E4109" s="79"/>
      <c r="F4109" s="79"/>
      <c r="G4109" s="79"/>
      <c r="I4109" s="113"/>
    </row>
    <row r="4110" spans="1:9" ht="12.75">
      <c r="A4110" s="16"/>
      <c r="B4110" s="110"/>
      <c r="C4110" s="110"/>
      <c r="D4110" s="110"/>
      <c r="E4110" s="79"/>
      <c r="F4110" s="79"/>
      <c r="G4110" s="79"/>
      <c r="I4110" s="113"/>
    </row>
    <row r="4111" spans="1:9" ht="12.75">
      <c r="A4111" s="16"/>
      <c r="B4111" s="110"/>
      <c r="C4111" s="110"/>
      <c r="D4111" s="110"/>
      <c r="E4111" s="79"/>
      <c r="F4111" s="79"/>
      <c r="G4111" s="79"/>
      <c r="I4111" s="113"/>
    </row>
    <row r="4112" spans="1:9" ht="12.75">
      <c r="A4112" s="16"/>
      <c r="B4112" s="110"/>
      <c r="C4112" s="110"/>
      <c r="D4112" s="110"/>
      <c r="E4112" s="79"/>
      <c r="F4112" s="79"/>
      <c r="G4112" s="79"/>
      <c r="I4112" s="113"/>
    </row>
    <row r="4113" spans="1:9" ht="12.75">
      <c r="A4113" s="16"/>
      <c r="B4113" s="110"/>
      <c r="C4113" s="110"/>
      <c r="D4113" s="110"/>
      <c r="E4113" s="79"/>
      <c r="F4113" s="79"/>
      <c r="G4113" s="79"/>
      <c r="I4113" s="113"/>
    </row>
    <row r="4114" spans="1:9" ht="12.75">
      <c r="A4114" s="16"/>
      <c r="B4114" s="110"/>
      <c r="C4114" s="110"/>
      <c r="D4114" s="110"/>
      <c r="E4114" s="79"/>
      <c r="F4114" s="79"/>
      <c r="G4114" s="79"/>
      <c r="I4114" s="113"/>
    </row>
    <row r="4115" spans="1:9" ht="12.75">
      <c r="A4115" s="16"/>
      <c r="B4115" s="110"/>
      <c r="C4115" s="110"/>
      <c r="D4115" s="110"/>
      <c r="E4115" s="79"/>
      <c r="F4115" s="79"/>
      <c r="G4115" s="79"/>
      <c r="I4115" s="113"/>
    </row>
    <row r="4116" spans="1:9" ht="12.75">
      <c r="A4116" s="16"/>
      <c r="B4116" s="110"/>
      <c r="C4116" s="110"/>
      <c r="D4116" s="110"/>
      <c r="E4116" s="79"/>
      <c r="F4116" s="79"/>
      <c r="G4116" s="79"/>
      <c r="I4116" s="113"/>
    </row>
    <row r="4117" spans="1:9" ht="12.75">
      <c r="A4117" s="16"/>
      <c r="B4117" s="110"/>
      <c r="C4117" s="110"/>
      <c r="D4117" s="110"/>
      <c r="E4117" s="79"/>
      <c r="F4117" s="79"/>
      <c r="G4117" s="79"/>
      <c r="I4117" s="113"/>
    </row>
    <row r="4118" spans="1:9" ht="12.75">
      <c r="A4118" s="16"/>
      <c r="B4118" s="110"/>
      <c r="C4118" s="110"/>
      <c r="D4118" s="110"/>
      <c r="E4118" s="79"/>
      <c r="F4118" s="79"/>
      <c r="G4118" s="79"/>
      <c r="I4118" s="113"/>
    </row>
    <row r="4119" spans="1:9" ht="12.75">
      <c r="A4119" s="16"/>
      <c r="B4119" s="110"/>
      <c r="C4119" s="110"/>
      <c r="D4119" s="110"/>
      <c r="E4119" s="79"/>
      <c r="F4119" s="79"/>
      <c r="G4119" s="79"/>
      <c r="I4119" s="113"/>
    </row>
    <row r="4120" spans="1:9" ht="12.75">
      <c r="A4120" s="16"/>
      <c r="B4120" s="110"/>
      <c r="C4120" s="110"/>
      <c r="D4120" s="110"/>
      <c r="E4120" s="79"/>
      <c r="F4120" s="79"/>
      <c r="G4120" s="79"/>
      <c r="I4120" s="113"/>
    </row>
    <row r="4121" spans="1:9" ht="12.75">
      <c r="A4121" s="16"/>
      <c r="B4121" s="110"/>
      <c r="C4121" s="110"/>
      <c r="D4121" s="110"/>
      <c r="E4121" s="79"/>
      <c r="F4121" s="79"/>
      <c r="G4121" s="79"/>
      <c r="I4121" s="113"/>
    </row>
    <row r="4122" spans="1:9" ht="12.75">
      <c r="A4122" s="16"/>
      <c r="B4122" s="110"/>
      <c r="C4122" s="110"/>
      <c r="D4122" s="110"/>
      <c r="E4122" s="79"/>
      <c r="F4122" s="79"/>
      <c r="G4122" s="79"/>
      <c r="I4122" s="113"/>
    </row>
    <row r="4123" spans="1:9" ht="12.75">
      <c r="A4123" s="16"/>
      <c r="B4123" s="110"/>
      <c r="C4123" s="110"/>
      <c r="D4123" s="110"/>
      <c r="E4123" s="79"/>
      <c r="F4123" s="79"/>
      <c r="G4123" s="79"/>
      <c r="I4123" s="113"/>
    </row>
    <row r="4124" spans="1:9" ht="12.75">
      <c r="A4124" s="16"/>
      <c r="B4124" s="110"/>
      <c r="C4124" s="110"/>
      <c r="D4124" s="110"/>
      <c r="E4124" s="79"/>
      <c r="F4124" s="79"/>
      <c r="G4124" s="79"/>
      <c r="I4124" s="113"/>
    </row>
    <row r="4125" spans="1:9" ht="12.75">
      <c r="A4125" s="16"/>
      <c r="B4125" s="110"/>
      <c r="C4125" s="110"/>
      <c r="D4125" s="110"/>
      <c r="E4125" s="79"/>
      <c r="F4125" s="79"/>
      <c r="G4125" s="79"/>
      <c r="I4125" s="113"/>
    </row>
    <row r="4126" spans="1:9" ht="12.75">
      <c r="A4126" s="16"/>
      <c r="B4126" s="110"/>
      <c r="C4126" s="110"/>
      <c r="D4126" s="110"/>
      <c r="E4126" s="79"/>
      <c r="F4126" s="79"/>
      <c r="G4126" s="79"/>
      <c r="I4126" s="113"/>
    </row>
    <row r="4127" spans="1:9" ht="12.75">
      <c r="A4127" s="16"/>
      <c r="B4127" s="110"/>
      <c r="C4127" s="110"/>
      <c r="D4127" s="110"/>
      <c r="E4127" s="79"/>
      <c r="F4127" s="79"/>
      <c r="G4127" s="79"/>
      <c r="I4127" s="113"/>
    </row>
    <row r="4128" spans="1:9" ht="12.75">
      <c r="A4128" s="16"/>
      <c r="B4128" s="110"/>
      <c r="C4128" s="110"/>
      <c r="D4128" s="110"/>
      <c r="E4128" s="79"/>
      <c r="F4128" s="79"/>
      <c r="G4128" s="79"/>
      <c r="I4128" s="113"/>
    </row>
    <row r="4129" spans="1:9" ht="12.75">
      <c r="A4129" s="16"/>
      <c r="B4129" s="110"/>
      <c r="C4129" s="110"/>
      <c r="D4129" s="110"/>
      <c r="E4129" s="79"/>
      <c r="F4129" s="79"/>
      <c r="G4129" s="79"/>
      <c r="I4129" s="113"/>
    </row>
    <row r="4130" spans="1:9" ht="12.75">
      <c r="A4130" s="16"/>
      <c r="B4130" s="110"/>
      <c r="C4130" s="110"/>
      <c r="D4130" s="110"/>
      <c r="E4130" s="79"/>
      <c r="F4130" s="79"/>
      <c r="G4130" s="79"/>
      <c r="I4130" s="113"/>
    </row>
    <row r="4131" spans="1:9" ht="12.75">
      <c r="A4131" s="16"/>
      <c r="B4131" s="110"/>
      <c r="C4131" s="110"/>
      <c r="D4131" s="110"/>
      <c r="E4131" s="79"/>
      <c r="F4131" s="79"/>
      <c r="G4131" s="79"/>
      <c r="I4131" s="113"/>
    </row>
    <row r="4132" spans="1:9" ht="12.75">
      <c r="A4132" s="16"/>
      <c r="B4132" s="110"/>
      <c r="C4132" s="110"/>
      <c r="D4132" s="110"/>
      <c r="E4132" s="79"/>
      <c r="F4132" s="79"/>
      <c r="G4132" s="79"/>
      <c r="I4132" s="113"/>
    </row>
    <row r="4133" spans="1:9" ht="12.75">
      <c r="A4133" s="16"/>
      <c r="B4133" s="110"/>
      <c r="C4133" s="110"/>
      <c r="D4133" s="110"/>
      <c r="E4133" s="79"/>
      <c r="F4133" s="79"/>
      <c r="G4133" s="79"/>
      <c r="I4133" s="113"/>
    </row>
    <row r="4134" spans="1:9" ht="12.75">
      <c r="A4134" s="16"/>
      <c r="B4134" s="110"/>
      <c r="C4134" s="110"/>
      <c r="D4134" s="110"/>
      <c r="E4134" s="79"/>
      <c r="F4134" s="79"/>
      <c r="G4134" s="79"/>
      <c r="I4134" s="113"/>
    </row>
    <row r="4135" spans="1:9" ht="12.75">
      <c r="A4135" s="16"/>
      <c r="B4135" s="110"/>
      <c r="C4135" s="110"/>
      <c r="D4135" s="110"/>
      <c r="E4135" s="79"/>
      <c r="F4135" s="79"/>
      <c r="G4135" s="79"/>
      <c r="I4135" s="113"/>
    </row>
    <row r="4136" spans="1:9" ht="12.75">
      <c r="A4136" s="16"/>
      <c r="B4136" s="110"/>
      <c r="C4136" s="110"/>
      <c r="D4136" s="110"/>
      <c r="E4136" s="79"/>
      <c r="F4136" s="79"/>
      <c r="G4136" s="79"/>
      <c r="I4136" s="113"/>
    </row>
    <row r="4137" spans="1:9" ht="12.75">
      <c r="A4137" s="16"/>
      <c r="B4137" s="110"/>
      <c r="C4137" s="110"/>
      <c r="D4137" s="110"/>
      <c r="E4137" s="79"/>
      <c r="F4137" s="79"/>
      <c r="G4137" s="79"/>
      <c r="I4137" s="113"/>
    </row>
    <row r="4138" spans="1:9" ht="12.75">
      <c r="A4138" s="16"/>
      <c r="B4138" s="110"/>
      <c r="C4138" s="110"/>
      <c r="D4138" s="110"/>
      <c r="E4138" s="79"/>
      <c r="F4138" s="79"/>
      <c r="G4138" s="79"/>
      <c r="I4138" s="113"/>
    </row>
    <row r="4139" spans="1:9" ht="12.75">
      <c r="A4139" s="16"/>
      <c r="B4139" s="110"/>
      <c r="C4139" s="110"/>
      <c r="D4139" s="110"/>
      <c r="E4139" s="79"/>
      <c r="F4139" s="79"/>
      <c r="G4139" s="79"/>
      <c r="I4139" s="113"/>
    </row>
    <row r="4140" spans="1:9" ht="12.75">
      <c r="A4140" s="16"/>
      <c r="B4140" s="110"/>
      <c r="C4140" s="110"/>
      <c r="D4140" s="110"/>
      <c r="E4140" s="79"/>
      <c r="F4140" s="79"/>
      <c r="G4140" s="79"/>
      <c r="I4140" s="113"/>
    </row>
    <row r="4141" spans="1:9" ht="12.75">
      <c r="A4141" s="16"/>
      <c r="B4141" s="110"/>
      <c r="C4141" s="110"/>
      <c r="D4141" s="110"/>
      <c r="E4141" s="79"/>
      <c r="F4141" s="79"/>
      <c r="G4141" s="79"/>
      <c r="I4141" s="113"/>
    </row>
    <row r="4142" spans="1:9" ht="12.75">
      <c r="A4142" s="16"/>
      <c r="B4142" s="110"/>
      <c r="C4142" s="110"/>
      <c r="D4142" s="110"/>
      <c r="E4142" s="79"/>
      <c r="F4142" s="79"/>
      <c r="G4142" s="79"/>
      <c r="I4142" s="113"/>
    </row>
    <row r="4143" spans="1:9" ht="12.75">
      <c r="A4143" s="16"/>
      <c r="B4143" s="110"/>
      <c r="C4143" s="110"/>
      <c r="D4143" s="110"/>
      <c r="E4143" s="79"/>
      <c r="F4143" s="79"/>
      <c r="G4143" s="79"/>
      <c r="I4143" s="113"/>
    </row>
    <row r="4144" spans="1:9" ht="12.75">
      <c r="A4144" s="16"/>
      <c r="B4144" s="110"/>
      <c r="C4144" s="110"/>
      <c r="D4144" s="110"/>
      <c r="E4144" s="79"/>
      <c r="F4144" s="79"/>
      <c r="G4144" s="79"/>
      <c r="I4144" s="113"/>
    </row>
    <row r="4145" spans="1:9" ht="12.75">
      <c r="A4145" s="16"/>
      <c r="B4145" s="110"/>
      <c r="C4145" s="110"/>
      <c r="D4145" s="110"/>
      <c r="E4145" s="79"/>
      <c r="F4145" s="79"/>
      <c r="G4145" s="79"/>
      <c r="I4145" s="113"/>
    </row>
    <row r="4146" spans="1:9" ht="12.75">
      <c r="A4146" s="16"/>
      <c r="B4146" s="110"/>
      <c r="C4146" s="110"/>
      <c r="D4146" s="110"/>
      <c r="E4146" s="79"/>
      <c r="F4146" s="79"/>
      <c r="G4146" s="79"/>
      <c r="I4146" s="113"/>
    </row>
    <row r="4147" spans="1:9" ht="12.75">
      <c r="A4147" s="16"/>
      <c r="B4147" s="110"/>
      <c r="C4147" s="110"/>
      <c r="D4147" s="110"/>
      <c r="E4147" s="79"/>
      <c r="F4147" s="79"/>
      <c r="G4147" s="79"/>
      <c r="I4147" s="113"/>
    </row>
    <row r="4148" spans="1:9" ht="12.75">
      <c r="A4148" s="16"/>
      <c r="B4148" s="110"/>
      <c r="C4148" s="110"/>
      <c r="D4148" s="110"/>
      <c r="E4148" s="79"/>
      <c r="F4148" s="79"/>
      <c r="G4148" s="79"/>
      <c r="I4148" s="113"/>
    </row>
    <row r="4149" spans="1:9" ht="12.75">
      <c r="A4149" s="16"/>
      <c r="B4149" s="110"/>
      <c r="C4149" s="110"/>
      <c r="D4149" s="110"/>
      <c r="E4149" s="79"/>
      <c r="F4149" s="79"/>
      <c r="G4149" s="79"/>
      <c r="I4149" s="113"/>
    </row>
    <row r="4150" spans="1:9" ht="12.75">
      <c r="A4150" s="16"/>
      <c r="B4150" s="110"/>
      <c r="C4150" s="110"/>
      <c r="D4150" s="110"/>
      <c r="E4150" s="79"/>
      <c r="F4150" s="79"/>
      <c r="G4150" s="79"/>
      <c r="I4150" s="113"/>
    </row>
    <row r="4151" spans="1:9" ht="12.75">
      <c r="A4151" s="16"/>
      <c r="B4151" s="110"/>
      <c r="C4151" s="110"/>
      <c r="D4151" s="110"/>
      <c r="E4151" s="79"/>
      <c r="F4151" s="79"/>
      <c r="G4151" s="79"/>
      <c r="I4151" s="113"/>
    </row>
    <row r="4152" spans="1:9" ht="12.75">
      <c r="A4152" s="16"/>
      <c r="B4152" s="110"/>
      <c r="C4152" s="110"/>
      <c r="D4152" s="110"/>
      <c r="E4152" s="79"/>
      <c r="F4152" s="79"/>
      <c r="G4152" s="79"/>
      <c r="I4152" s="113"/>
    </row>
    <row r="4153" spans="1:9" ht="12.75">
      <c r="A4153" s="16"/>
      <c r="B4153" s="110"/>
      <c r="C4153" s="110"/>
      <c r="D4153" s="110"/>
      <c r="E4153" s="79"/>
      <c r="F4153" s="79"/>
      <c r="G4153" s="79"/>
      <c r="I4153" s="113"/>
    </row>
    <row r="4154" spans="1:9" ht="12.75">
      <c r="A4154" s="16"/>
      <c r="B4154" s="110"/>
      <c r="C4154" s="110"/>
      <c r="D4154" s="110"/>
      <c r="E4154" s="79"/>
      <c r="F4154" s="79"/>
      <c r="G4154" s="79"/>
      <c r="I4154" s="113"/>
    </row>
    <row r="4155" spans="1:9" ht="12.75">
      <c r="A4155" s="16"/>
      <c r="B4155" s="110"/>
      <c r="C4155" s="110"/>
      <c r="D4155" s="110"/>
      <c r="E4155" s="79"/>
      <c r="F4155" s="79"/>
      <c r="G4155" s="79"/>
      <c r="I4155" s="113"/>
    </row>
    <row r="4156" spans="1:9" ht="12.75">
      <c r="A4156" s="16"/>
      <c r="B4156" s="110"/>
      <c r="C4156" s="110"/>
      <c r="D4156" s="110"/>
      <c r="E4156" s="79"/>
      <c r="F4156" s="79"/>
      <c r="G4156" s="79"/>
      <c r="I4156" s="113"/>
    </row>
    <row r="4157" spans="1:9" ht="12.75">
      <c r="A4157" s="16"/>
      <c r="B4157" s="110"/>
      <c r="C4157" s="110"/>
      <c r="D4157" s="110"/>
      <c r="E4157" s="79"/>
      <c r="F4157" s="79"/>
      <c r="G4157" s="79"/>
      <c r="I4157" s="113"/>
    </row>
    <row r="4158" spans="1:9" ht="12.75">
      <c r="A4158" s="16"/>
      <c r="B4158" s="110"/>
      <c r="C4158" s="110"/>
      <c r="D4158" s="110"/>
      <c r="E4158" s="79"/>
      <c r="F4158" s="79"/>
      <c r="G4158" s="79"/>
      <c r="I4158" s="113"/>
    </row>
    <row r="4159" spans="1:9" ht="12.75">
      <c r="A4159" s="16"/>
      <c r="B4159" s="110"/>
      <c r="C4159" s="110"/>
      <c r="D4159" s="110"/>
      <c r="E4159" s="79"/>
      <c r="F4159" s="79"/>
      <c r="G4159" s="79"/>
      <c r="I4159" s="113"/>
    </row>
    <row r="4160" spans="1:9" ht="12.75">
      <c r="A4160" s="16"/>
      <c r="B4160" s="110"/>
      <c r="C4160" s="110"/>
      <c r="D4160" s="110"/>
      <c r="E4160" s="79"/>
      <c r="F4160" s="79"/>
      <c r="G4160" s="79"/>
      <c r="I4160" s="113"/>
    </row>
    <row r="4161" spans="1:9" ht="12.75">
      <c r="A4161" s="16"/>
      <c r="B4161" s="110"/>
      <c r="C4161" s="110"/>
      <c r="D4161" s="110"/>
      <c r="E4161" s="79"/>
      <c r="F4161" s="79"/>
      <c r="G4161" s="79"/>
      <c r="I4161" s="113"/>
    </row>
    <row r="4162" spans="1:9" ht="12.75">
      <c r="A4162" s="16"/>
      <c r="B4162" s="110"/>
      <c r="C4162" s="110"/>
      <c r="D4162" s="110"/>
      <c r="E4162" s="79"/>
      <c r="F4162" s="79"/>
      <c r="G4162" s="79"/>
      <c r="I4162" s="113"/>
    </row>
    <row r="4163" spans="1:9" ht="12.75">
      <c r="A4163" s="16"/>
      <c r="B4163" s="110"/>
      <c r="C4163" s="110"/>
      <c r="D4163" s="110"/>
      <c r="E4163" s="79"/>
      <c r="F4163" s="79"/>
      <c r="G4163" s="79"/>
      <c r="I4163" s="113"/>
    </row>
    <row r="4164" spans="1:9" ht="12.75">
      <c r="A4164" s="16"/>
      <c r="B4164" s="110"/>
      <c r="C4164" s="110"/>
      <c r="D4164" s="110"/>
      <c r="E4164" s="79"/>
      <c r="F4164" s="79"/>
      <c r="G4164" s="79"/>
      <c r="I4164" s="113"/>
    </row>
    <row r="4165" spans="1:9" ht="12.75">
      <c r="A4165" s="16"/>
      <c r="B4165" s="110"/>
      <c r="C4165" s="110"/>
      <c r="D4165" s="110"/>
      <c r="E4165" s="79"/>
      <c r="F4165" s="79"/>
      <c r="G4165" s="79"/>
      <c r="I4165" s="113"/>
    </row>
    <row r="4166" spans="1:9" ht="12.75">
      <c r="A4166" s="16"/>
      <c r="B4166" s="110"/>
      <c r="C4166" s="110"/>
      <c r="D4166" s="110"/>
      <c r="E4166" s="79"/>
      <c r="F4166" s="79"/>
      <c r="G4166" s="79"/>
      <c r="I4166" s="113"/>
    </row>
    <row r="4167" spans="1:9" ht="12.75">
      <c r="A4167" s="16"/>
      <c r="B4167" s="110"/>
      <c r="C4167" s="110"/>
      <c r="D4167" s="110"/>
      <c r="E4167" s="79"/>
      <c r="F4167" s="79"/>
      <c r="G4167" s="79"/>
      <c r="I4167" s="113"/>
    </row>
    <row r="4168" spans="1:9" ht="12.75">
      <c r="A4168" s="16"/>
      <c r="B4168" s="110"/>
      <c r="C4168" s="110"/>
      <c r="D4168" s="110"/>
      <c r="E4168" s="79"/>
      <c r="F4168" s="79"/>
      <c r="G4168" s="79"/>
      <c r="I4168" s="113"/>
    </row>
    <row r="4169" spans="1:9" ht="12.75">
      <c r="A4169" s="16"/>
      <c r="B4169" s="110"/>
      <c r="C4169" s="110"/>
      <c r="D4169" s="110"/>
      <c r="E4169" s="79"/>
      <c r="F4169" s="79"/>
      <c r="G4169" s="79"/>
      <c r="I4169" s="113"/>
    </row>
    <row r="4170" spans="1:9" ht="12.75">
      <c r="A4170" s="16"/>
      <c r="B4170" s="110"/>
      <c r="C4170" s="110"/>
      <c r="D4170" s="110"/>
      <c r="E4170" s="79"/>
      <c r="F4170" s="79"/>
      <c r="G4170" s="79"/>
      <c r="I4170" s="113"/>
    </row>
    <row r="4171" spans="1:9" ht="12.75">
      <c r="A4171" s="16"/>
      <c r="B4171" s="110"/>
      <c r="C4171" s="110"/>
      <c r="D4171" s="110"/>
      <c r="E4171" s="79"/>
      <c r="F4171" s="79"/>
      <c r="G4171" s="79"/>
      <c r="I4171" s="113"/>
    </row>
    <row r="4172" spans="1:9" ht="12.75">
      <c r="A4172" s="16"/>
      <c r="B4172" s="110"/>
      <c r="C4172" s="110"/>
      <c r="D4172" s="110"/>
      <c r="E4172" s="79"/>
      <c r="F4172" s="79"/>
      <c r="G4172" s="79"/>
      <c r="I4172" s="113"/>
    </row>
    <row r="4173" spans="1:9" ht="12.75">
      <c r="A4173" s="16"/>
      <c r="B4173" s="110"/>
      <c r="C4173" s="110"/>
      <c r="D4173" s="110"/>
      <c r="E4173" s="79"/>
      <c r="F4173" s="79"/>
      <c r="G4173" s="79"/>
      <c r="I4173" s="113"/>
    </row>
    <row r="4174" spans="1:9" ht="12.75">
      <c r="A4174" s="16"/>
      <c r="B4174" s="110"/>
      <c r="C4174" s="110"/>
      <c r="D4174" s="110"/>
      <c r="E4174" s="79"/>
      <c r="F4174" s="79"/>
      <c r="G4174" s="79"/>
      <c r="I4174" s="113"/>
    </row>
    <row r="4175" spans="1:9" ht="12.75">
      <c r="A4175" s="16"/>
      <c r="B4175" s="110"/>
      <c r="C4175" s="110"/>
      <c r="D4175" s="110"/>
      <c r="E4175" s="79"/>
      <c r="F4175" s="79"/>
      <c r="G4175" s="79"/>
      <c r="I4175" s="113"/>
    </row>
    <row r="4176" spans="1:9" ht="12.75">
      <c r="A4176" s="16"/>
      <c r="B4176" s="110"/>
      <c r="C4176" s="110"/>
      <c r="D4176" s="110"/>
      <c r="E4176" s="79"/>
      <c r="F4176" s="79"/>
      <c r="G4176" s="79"/>
      <c r="I4176" s="113"/>
    </row>
    <row r="4177" spans="1:9" ht="12.75">
      <c r="A4177" s="16"/>
      <c r="B4177" s="110"/>
      <c r="C4177" s="110"/>
      <c r="D4177" s="110"/>
      <c r="E4177" s="79"/>
      <c r="F4177" s="79"/>
      <c r="G4177" s="79"/>
      <c r="I4177" s="113"/>
    </row>
    <row r="4178" spans="1:9" ht="12.75">
      <c r="A4178" s="16"/>
      <c r="B4178" s="110"/>
      <c r="C4178" s="110"/>
      <c r="D4178" s="110"/>
      <c r="E4178" s="79"/>
      <c r="F4178" s="79"/>
      <c r="G4178" s="79"/>
      <c r="I4178" s="113"/>
    </row>
    <row r="4179" spans="1:9" ht="12.75">
      <c r="A4179" s="16"/>
      <c r="B4179" s="110"/>
      <c r="C4179" s="110"/>
      <c r="D4179" s="110"/>
      <c r="E4179" s="79"/>
      <c r="F4179" s="79"/>
      <c r="G4179" s="79"/>
      <c r="I4179" s="113"/>
    </row>
    <row r="4180" spans="1:9" ht="12.75">
      <c r="A4180" s="16"/>
      <c r="B4180" s="110"/>
      <c r="C4180" s="110"/>
      <c r="D4180" s="110"/>
      <c r="E4180" s="79"/>
      <c r="F4180" s="79"/>
      <c r="G4180" s="79"/>
      <c r="I4180" s="113"/>
    </row>
    <row r="4181" spans="1:9" ht="12.75">
      <c r="A4181" s="16"/>
      <c r="B4181" s="110"/>
      <c r="C4181" s="110"/>
      <c r="D4181" s="110"/>
      <c r="E4181" s="79"/>
      <c r="F4181" s="79"/>
      <c r="G4181" s="79"/>
      <c r="I4181" s="113"/>
    </row>
    <row r="4182" spans="1:9" ht="12.75">
      <c r="A4182" s="16"/>
      <c r="B4182" s="110"/>
      <c r="C4182" s="110"/>
      <c r="D4182" s="110"/>
      <c r="E4182" s="79"/>
      <c r="F4182" s="79"/>
      <c r="G4182" s="79"/>
      <c r="I4182" s="113"/>
    </row>
    <row r="4183" spans="1:9" ht="12.75">
      <c r="A4183" s="16"/>
      <c r="B4183" s="110"/>
      <c r="C4183" s="110"/>
      <c r="D4183" s="110"/>
      <c r="E4183" s="79"/>
      <c r="F4183" s="79"/>
      <c r="G4183" s="79"/>
      <c r="I4183" s="113"/>
    </row>
    <row r="4184" spans="1:9" ht="12.75">
      <c r="A4184" s="16"/>
      <c r="B4184" s="110"/>
      <c r="C4184" s="110"/>
      <c r="D4184" s="110"/>
      <c r="E4184" s="79"/>
      <c r="F4184" s="79"/>
      <c r="G4184" s="79"/>
      <c r="I4184" s="113"/>
    </row>
    <row r="4185" spans="1:9" ht="12.75">
      <c r="A4185" s="16"/>
      <c r="B4185" s="110"/>
      <c r="C4185" s="110"/>
      <c r="D4185" s="110"/>
      <c r="E4185" s="79"/>
      <c r="F4185" s="79"/>
      <c r="G4185" s="79"/>
      <c r="I4185" s="113"/>
    </row>
    <row r="4186" spans="1:9" ht="12.75">
      <c r="A4186" s="16"/>
      <c r="B4186" s="110"/>
      <c r="C4186" s="110"/>
      <c r="D4186" s="110"/>
      <c r="E4186" s="79"/>
      <c r="F4186" s="79"/>
      <c r="G4186" s="79"/>
      <c r="I4186" s="113"/>
    </row>
    <row r="4187" spans="1:9" ht="12.75">
      <c r="A4187" s="16"/>
      <c r="B4187" s="110"/>
      <c r="C4187" s="110"/>
      <c r="D4187" s="110"/>
      <c r="E4187" s="79"/>
      <c r="F4187" s="79"/>
      <c r="G4187" s="79"/>
      <c r="I4187" s="113"/>
    </row>
    <row r="4188" spans="1:9" ht="12.75">
      <c r="A4188" s="16"/>
      <c r="B4188" s="110"/>
      <c r="C4188" s="110"/>
      <c r="D4188" s="110"/>
      <c r="E4188" s="79"/>
      <c r="F4188" s="79"/>
      <c r="G4188" s="79"/>
      <c r="I4188" s="113"/>
    </row>
    <row r="4189" spans="1:9" ht="12.75">
      <c r="A4189" s="16"/>
      <c r="B4189" s="110"/>
      <c r="C4189" s="110"/>
      <c r="D4189" s="110"/>
      <c r="E4189" s="79"/>
      <c r="F4189" s="79"/>
      <c r="G4189" s="79"/>
      <c r="I4189" s="113"/>
    </row>
    <row r="4190" spans="1:9" ht="12.75">
      <c r="A4190" s="16"/>
      <c r="B4190" s="110"/>
      <c r="C4190" s="110"/>
      <c r="D4190" s="110"/>
      <c r="E4190" s="79"/>
      <c r="F4190" s="79"/>
      <c r="G4190" s="79"/>
      <c r="I4190" s="113"/>
    </row>
    <row r="4191" spans="1:9" ht="12.75">
      <c r="A4191" s="16"/>
      <c r="B4191" s="110"/>
      <c r="C4191" s="110"/>
      <c r="D4191" s="110"/>
      <c r="E4191" s="79"/>
      <c r="F4191" s="79"/>
      <c r="G4191" s="79"/>
      <c r="I4191" s="113"/>
    </row>
    <row r="4192" spans="1:9" ht="12.75">
      <c r="A4192" s="16"/>
      <c r="B4192" s="110"/>
      <c r="C4192" s="110"/>
      <c r="D4192" s="110"/>
      <c r="E4192" s="79"/>
      <c r="F4192" s="79"/>
      <c r="G4192" s="79"/>
      <c r="I4192" s="113"/>
    </row>
    <row r="4193" spans="1:9" ht="12.75">
      <c r="A4193" s="16"/>
      <c r="B4193" s="110"/>
      <c r="C4193" s="110"/>
      <c r="D4193" s="110"/>
      <c r="E4193" s="79"/>
      <c r="F4193" s="79"/>
      <c r="G4193" s="79"/>
      <c r="I4193" s="113"/>
    </row>
    <row r="4194" spans="1:9" ht="12.75">
      <c r="A4194" s="16"/>
      <c r="B4194" s="110"/>
      <c r="C4194" s="110"/>
      <c r="D4194" s="110"/>
      <c r="E4194" s="79"/>
      <c r="F4194" s="79"/>
      <c r="G4194" s="79"/>
      <c r="I4194" s="113"/>
    </row>
    <row r="4195" spans="1:9" ht="12.75">
      <c r="A4195" s="16"/>
      <c r="B4195" s="110"/>
      <c r="C4195" s="110"/>
      <c r="D4195" s="110"/>
      <c r="E4195" s="79"/>
      <c r="F4195" s="79"/>
      <c r="G4195" s="79"/>
      <c r="I4195" s="113"/>
    </row>
    <row r="4196" spans="1:9" ht="12.75">
      <c r="A4196" s="16"/>
      <c r="B4196" s="110"/>
      <c r="C4196" s="110"/>
      <c r="D4196" s="110"/>
      <c r="E4196" s="79"/>
      <c r="F4196" s="79"/>
      <c r="G4196" s="79"/>
      <c r="I4196" s="113"/>
    </row>
    <row r="4197" spans="1:9" ht="12.75">
      <c r="A4197" s="16"/>
      <c r="B4197" s="110"/>
      <c r="C4197" s="110"/>
      <c r="D4197" s="110"/>
      <c r="E4197" s="79"/>
      <c r="F4197" s="79"/>
      <c r="G4197" s="79"/>
      <c r="I4197" s="113"/>
    </row>
    <row r="4198" spans="1:9" ht="12.75">
      <c r="A4198" s="16"/>
      <c r="B4198" s="110"/>
      <c r="C4198" s="110"/>
      <c r="D4198" s="110"/>
      <c r="E4198" s="79"/>
      <c r="F4198" s="79"/>
      <c r="G4198" s="79"/>
      <c r="I4198" s="113"/>
    </row>
    <row r="4199" spans="1:9" ht="12.75">
      <c r="A4199" s="16"/>
      <c r="B4199" s="110"/>
      <c r="C4199" s="110"/>
      <c r="D4199" s="110"/>
      <c r="E4199" s="79"/>
      <c r="F4199" s="79"/>
      <c r="G4199" s="79"/>
      <c r="I4199" s="113"/>
    </row>
    <row r="4200" spans="1:9" ht="12.75">
      <c r="A4200" s="16"/>
      <c r="B4200" s="110"/>
      <c r="C4200" s="110"/>
      <c r="D4200" s="110"/>
      <c r="E4200" s="79"/>
      <c r="F4200" s="79"/>
      <c r="G4200" s="79"/>
      <c r="I4200" s="113"/>
    </row>
    <row r="4201" spans="1:9" ht="12.75">
      <c r="A4201" s="16"/>
      <c r="B4201" s="110"/>
      <c r="C4201" s="110"/>
      <c r="D4201" s="110"/>
      <c r="E4201" s="79"/>
      <c r="F4201" s="79"/>
      <c r="G4201" s="79"/>
      <c r="I4201" s="113"/>
    </row>
    <row r="4202" spans="1:9" ht="12.75">
      <c r="A4202" s="16"/>
      <c r="B4202" s="110"/>
      <c r="C4202" s="110"/>
      <c r="D4202" s="110"/>
      <c r="E4202" s="79"/>
      <c r="F4202" s="79"/>
      <c r="G4202" s="79"/>
      <c r="I4202" s="113"/>
    </row>
    <row r="4203" spans="1:9" ht="12.75">
      <c r="A4203" s="16"/>
      <c r="B4203" s="110"/>
      <c r="C4203" s="110"/>
      <c r="D4203" s="110"/>
      <c r="E4203" s="79"/>
      <c r="F4203" s="79"/>
      <c r="G4203" s="79"/>
      <c r="I4203" s="113"/>
    </row>
    <row r="4204" spans="1:9" ht="12.75">
      <c r="A4204" s="16"/>
      <c r="B4204" s="110"/>
      <c r="C4204" s="110"/>
      <c r="D4204" s="110"/>
      <c r="E4204" s="79"/>
      <c r="F4204" s="79"/>
      <c r="G4204" s="79"/>
      <c r="I4204" s="113"/>
    </row>
    <row r="4205" spans="1:9" ht="12.75">
      <c r="A4205" s="16"/>
      <c r="B4205" s="110"/>
      <c r="C4205" s="110"/>
      <c r="D4205" s="110"/>
      <c r="E4205" s="79"/>
      <c r="F4205" s="79"/>
      <c r="G4205" s="79"/>
      <c r="I4205" s="113"/>
    </row>
    <row r="4206" spans="1:9" ht="12.75">
      <c r="A4206" s="16"/>
      <c r="B4206" s="110"/>
      <c r="C4206" s="110"/>
      <c r="D4206" s="110"/>
      <c r="E4206" s="79"/>
      <c r="F4206" s="79"/>
      <c r="G4206" s="79"/>
      <c r="I4206" s="113"/>
    </row>
    <row r="4207" spans="1:9" ht="12.75">
      <c r="A4207" s="16"/>
      <c r="B4207" s="110"/>
      <c r="C4207" s="110"/>
      <c r="D4207" s="110"/>
      <c r="E4207" s="79"/>
      <c r="F4207" s="79"/>
      <c r="G4207" s="79"/>
      <c r="I4207" s="113"/>
    </row>
    <row r="4208" spans="1:9" ht="12.75">
      <c r="A4208" s="16"/>
      <c r="B4208" s="110"/>
      <c r="C4208" s="110"/>
      <c r="D4208" s="110"/>
      <c r="E4208" s="79"/>
      <c r="F4208" s="79"/>
      <c r="G4208" s="79"/>
      <c r="I4208" s="113"/>
    </row>
    <row r="4209" spans="1:9" ht="12.75">
      <c r="A4209" s="16"/>
      <c r="B4209" s="110"/>
      <c r="C4209" s="110"/>
      <c r="D4209" s="110"/>
      <c r="E4209" s="79"/>
      <c r="F4209" s="79"/>
      <c r="G4209" s="79"/>
      <c r="I4209" s="113"/>
    </row>
    <row r="4210" spans="1:9" ht="12.75">
      <c r="A4210" s="16"/>
      <c r="B4210" s="110"/>
      <c r="C4210" s="110"/>
      <c r="D4210" s="110"/>
      <c r="E4210" s="79"/>
      <c r="F4210" s="79"/>
      <c r="G4210" s="79"/>
      <c r="I4210" s="113"/>
    </row>
    <row r="4211" spans="1:9" ht="12.75">
      <c r="A4211" s="16"/>
      <c r="B4211" s="110"/>
      <c r="C4211" s="110"/>
      <c r="D4211" s="110"/>
      <c r="E4211" s="79"/>
      <c r="F4211" s="79"/>
      <c r="G4211" s="79"/>
      <c r="I4211" s="113"/>
    </row>
    <row r="4212" spans="1:9" ht="12.75">
      <c r="A4212" s="16"/>
      <c r="B4212" s="110"/>
      <c r="C4212" s="110"/>
      <c r="D4212" s="110"/>
      <c r="E4212" s="79"/>
      <c r="F4212" s="79"/>
      <c r="G4212" s="79"/>
      <c r="I4212" s="113"/>
    </row>
    <row r="4213" spans="1:9" ht="12.75">
      <c r="A4213" s="16"/>
      <c r="B4213" s="110"/>
      <c r="C4213" s="110"/>
      <c r="D4213" s="110"/>
      <c r="E4213" s="79"/>
      <c r="F4213" s="79"/>
      <c r="G4213" s="79"/>
      <c r="I4213" s="113"/>
    </row>
    <row r="4214" spans="1:9" ht="12.75">
      <c r="A4214" s="16"/>
      <c r="B4214" s="110"/>
      <c r="C4214" s="110"/>
      <c r="D4214" s="110"/>
      <c r="E4214" s="79"/>
      <c r="F4214" s="79"/>
      <c r="G4214" s="79"/>
      <c r="I4214" s="113"/>
    </row>
    <row r="4215" spans="1:9" ht="12.75">
      <c r="A4215" s="16"/>
      <c r="B4215" s="110"/>
      <c r="C4215" s="110"/>
      <c r="D4215" s="110"/>
      <c r="E4215" s="79"/>
      <c r="F4215" s="79"/>
      <c r="G4215" s="79"/>
      <c r="I4215" s="113"/>
    </row>
    <row r="4216" spans="1:9" ht="12.75">
      <c r="A4216" s="16"/>
      <c r="B4216" s="110"/>
      <c r="C4216" s="110"/>
      <c r="D4216" s="110"/>
      <c r="E4216" s="79"/>
      <c r="F4216" s="79"/>
      <c r="G4216" s="79"/>
      <c r="I4216" s="113"/>
    </row>
    <row r="4217" spans="1:9" ht="12.75">
      <c r="A4217" s="16"/>
      <c r="B4217" s="110"/>
      <c r="C4217" s="110"/>
      <c r="D4217" s="110"/>
      <c r="E4217" s="79"/>
      <c r="F4217" s="79"/>
      <c r="G4217" s="79"/>
      <c r="I4217" s="113"/>
    </row>
    <row r="4218" spans="1:9" ht="12.75">
      <c r="A4218" s="16"/>
      <c r="B4218" s="110"/>
      <c r="C4218" s="110"/>
      <c r="D4218" s="110"/>
      <c r="E4218" s="79"/>
      <c r="F4218" s="79"/>
      <c r="G4218" s="79"/>
      <c r="I4218" s="113"/>
    </row>
    <row r="4219" spans="1:9" ht="12.75">
      <c r="A4219" s="16"/>
      <c r="B4219" s="110"/>
      <c r="C4219" s="110"/>
      <c r="D4219" s="110"/>
      <c r="E4219" s="79"/>
      <c r="F4219" s="79"/>
      <c r="G4219" s="79"/>
      <c r="I4219" s="113"/>
    </row>
    <row r="4220" spans="1:9" ht="12.75">
      <c r="A4220" s="16"/>
      <c r="B4220" s="110"/>
      <c r="C4220" s="110"/>
      <c r="D4220" s="110"/>
      <c r="E4220" s="79"/>
      <c r="F4220" s="79"/>
      <c r="G4220" s="79"/>
      <c r="I4220" s="113"/>
    </row>
    <row r="4221" spans="1:9" ht="12.75">
      <c r="A4221" s="16"/>
      <c r="B4221" s="110"/>
      <c r="C4221" s="110"/>
      <c r="D4221" s="110"/>
      <c r="E4221" s="79"/>
      <c r="F4221" s="79"/>
      <c r="G4221" s="79"/>
      <c r="I4221" s="113"/>
    </row>
    <row r="4222" spans="1:9" ht="12.75">
      <c r="A4222" s="16"/>
      <c r="B4222" s="110"/>
      <c r="C4222" s="110"/>
      <c r="D4222" s="110"/>
      <c r="E4222" s="79"/>
      <c r="F4222" s="79"/>
      <c r="G4222" s="79"/>
      <c r="I4222" s="113"/>
    </row>
    <row r="4223" spans="1:9" ht="12.75">
      <c r="A4223" s="16"/>
      <c r="B4223" s="110"/>
      <c r="C4223" s="110"/>
      <c r="D4223" s="110"/>
      <c r="E4223" s="79"/>
      <c r="F4223" s="79"/>
      <c r="G4223" s="79"/>
      <c r="I4223" s="113"/>
    </row>
    <row r="4224" spans="1:9" ht="12.75">
      <c r="A4224" s="16"/>
      <c r="B4224" s="110"/>
      <c r="C4224" s="110"/>
      <c r="D4224" s="110"/>
      <c r="E4224" s="79"/>
      <c r="F4224" s="79"/>
      <c r="G4224" s="79"/>
      <c r="I4224" s="113"/>
    </row>
    <row r="4225" spans="1:9" ht="12.75">
      <c r="A4225" s="16"/>
      <c r="B4225" s="110"/>
      <c r="C4225" s="110"/>
      <c r="D4225" s="110"/>
      <c r="E4225" s="79"/>
      <c r="F4225" s="79"/>
      <c r="G4225" s="79"/>
      <c r="I4225" s="113"/>
    </row>
    <row r="4226" spans="1:9" ht="12.75">
      <c r="A4226" s="16"/>
      <c r="B4226" s="110"/>
      <c r="C4226" s="110"/>
      <c r="D4226" s="110"/>
      <c r="E4226" s="79"/>
      <c r="F4226" s="79"/>
      <c r="G4226" s="79"/>
      <c r="I4226" s="113"/>
    </row>
    <row r="4227" spans="1:9" ht="12.75">
      <c r="A4227" s="16"/>
      <c r="B4227" s="110"/>
      <c r="C4227" s="110"/>
      <c r="D4227" s="110"/>
      <c r="E4227" s="79"/>
      <c r="F4227" s="79"/>
      <c r="G4227" s="79"/>
      <c r="I4227" s="113"/>
    </row>
    <row r="4228" spans="1:9" ht="12.75">
      <c r="A4228" s="16"/>
      <c r="B4228" s="110"/>
      <c r="C4228" s="110"/>
      <c r="D4228" s="110"/>
      <c r="E4228" s="79"/>
      <c r="F4228" s="79"/>
      <c r="G4228" s="79"/>
      <c r="I4228" s="113"/>
    </row>
    <row r="4229" spans="1:9" ht="12.75">
      <c r="A4229" s="16"/>
      <c r="B4229" s="110"/>
      <c r="C4229" s="110"/>
      <c r="D4229" s="110"/>
      <c r="E4229" s="79"/>
      <c r="F4229" s="79"/>
      <c r="G4229" s="79"/>
      <c r="I4229" s="113"/>
    </row>
    <row r="4230" spans="1:9" ht="12.75">
      <c r="A4230" s="16"/>
      <c r="B4230" s="110"/>
      <c r="C4230" s="110"/>
      <c r="D4230" s="110"/>
      <c r="E4230" s="79"/>
      <c r="F4230" s="79"/>
      <c r="G4230" s="79"/>
      <c r="I4230" s="113"/>
    </row>
    <row r="4231" spans="1:9" ht="12.75">
      <c r="A4231" s="16"/>
      <c r="B4231" s="110"/>
      <c r="C4231" s="110"/>
      <c r="D4231" s="110"/>
      <c r="E4231" s="79"/>
      <c r="F4231" s="79"/>
      <c r="G4231" s="79"/>
      <c r="I4231" s="113"/>
    </row>
    <row r="4232" spans="1:9" ht="12.75">
      <c r="A4232" s="16"/>
      <c r="B4232" s="110"/>
      <c r="C4232" s="110"/>
      <c r="D4232" s="110"/>
      <c r="E4232" s="79"/>
      <c r="F4232" s="79"/>
      <c r="G4232" s="79"/>
      <c r="I4232" s="113"/>
    </row>
    <row r="4233" spans="1:9" ht="12.75">
      <c r="A4233" s="16"/>
      <c r="B4233" s="110"/>
      <c r="C4233" s="110"/>
      <c r="D4233" s="110"/>
      <c r="E4233" s="79"/>
      <c r="F4233" s="79"/>
      <c r="G4233" s="79"/>
      <c r="I4233" s="113"/>
    </row>
    <row r="4234" spans="1:9" ht="12.75">
      <c r="A4234" s="16"/>
      <c r="B4234" s="110"/>
      <c r="C4234" s="110"/>
      <c r="D4234" s="110"/>
      <c r="E4234" s="79"/>
      <c r="F4234" s="79"/>
      <c r="G4234" s="79"/>
      <c r="I4234" s="113"/>
    </row>
    <row r="4235" spans="1:9" ht="12.75">
      <c r="A4235" s="16"/>
      <c r="B4235" s="110"/>
      <c r="C4235" s="110"/>
      <c r="D4235" s="110"/>
      <c r="E4235" s="79"/>
      <c r="F4235" s="79"/>
      <c r="G4235" s="79"/>
      <c r="I4235" s="113"/>
    </row>
    <row r="4236" spans="1:9" ht="12.75">
      <c r="A4236" s="16"/>
      <c r="B4236" s="110"/>
      <c r="C4236" s="110"/>
      <c r="D4236" s="110"/>
      <c r="E4236" s="79"/>
      <c r="F4236" s="79"/>
      <c r="G4236" s="79"/>
      <c r="I4236" s="113"/>
    </row>
    <row r="4237" spans="1:9" ht="12.75">
      <c r="A4237" s="16"/>
      <c r="B4237" s="110"/>
      <c r="C4237" s="110"/>
      <c r="D4237" s="110"/>
      <c r="E4237" s="79"/>
      <c r="F4237" s="79"/>
      <c r="G4237" s="79"/>
      <c r="I4237" s="113"/>
    </row>
    <row r="4238" spans="1:9" ht="12.75">
      <c r="A4238" s="16"/>
      <c r="B4238" s="110"/>
      <c r="C4238" s="110"/>
      <c r="D4238" s="110"/>
      <c r="E4238" s="79"/>
      <c r="F4238" s="79"/>
      <c r="G4238" s="79"/>
      <c r="I4238" s="113"/>
    </row>
    <row r="4239" spans="1:9" ht="12.75">
      <c r="A4239" s="16"/>
      <c r="B4239" s="110"/>
      <c r="C4239" s="110"/>
      <c r="D4239" s="110"/>
      <c r="E4239" s="79"/>
      <c r="F4239" s="79"/>
      <c r="G4239" s="79"/>
      <c r="I4239" s="113"/>
    </row>
    <row r="4240" spans="1:9" ht="12.75">
      <c r="A4240" s="16"/>
      <c r="B4240" s="110"/>
      <c r="C4240" s="110"/>
      <c r="D4240" s="110"/>
      <c r="E4240" s="79"/>
      <c r="F4240" s="79"/>
      <c r="G4240" s="79"/>
      <c r="I4240" s="113"/>
    </row>
    <row r="4241" spans="1:9" ht="12.75">
      <c r="A4241" s="16"/>
      <c r="B4241" s="110"/>
      <c r="C4241" s="110"/>
      <c r="D4241" s="110"/>
      <c r="E4241" s="79"/>
      <c r="F4241" s="79"/>
      <c r="G4241" s="79"/>
      <c r="I4241" s="113"/>
    </row>
    <row r="4242" spans="1:9" ht="12.75">
      <c r="A4242" s="16"/>
      <c r="B4242" s="110"/>
      <c r="C4242" s="110"/>
      <c r="D4242" s="110"/>
      <c r="E4242" s="79"/>
      <c r="F4242" s="79"/>
      <c r="G4242" s="79"/>
      <c r="I4242" s="113"/>
    </row>
    <row r="4243" spans="1:9" ht="12.75">
      <c r="A4243" s="16"/>
      <c r="B4243" s="110"/>
      <c r="C4243" s="110"/>
      <c r="D4243" s="110"/>
      <c r="E4243" s="79"/>
      <c r="F4243" s="79"/>
      <c r="G4243" s="79"/>
      <c r="I4243" s="113"/>
    </row>
    <row r="4244" spans="1:9" ht="12.75">
      <c r="A4244" s="16"/>
      <c r="B4244" s="110"/>
      <c r="C4244" s="110"/>
      <c r="D4244" s="110"/>
      <c r="E4244" s="79"/>
      <c r="F4244" s="79"/>
      <c r="G4244" s="79"/>
      <c r="I4244" s="113"/>
    </row>
    <row r="4245" spans="1:9" ht="12.75">
      <c r="A4245" s="16"/>
      <c r="B4245" s="110"/>
      <c r="C4245" s="110"/>
      <c r="D4245" s="110"/>
      <c r="E4245" s="79"/>
      <c r="F4245" s="79"/>
      <c r="G4245" s="79"/>
      <c r="I4245" s="113"/>
    </row>
    <row r="4246" spans="1:9" ht="12.75">
      <c r="A4246" s="16"/>
      <c r="B4246" s="110"/>
      <c r="C4246" s="110"/>
      <c r="D4246" s="110"/>
      <c r="E4246" s="79"/>
      <c r="F4246" s="79"/>
      <c r="G4246" s="79"/>
      <c r="I4246" s="113"/>
    </row>
    <row r="4247" spans="1:9" ht="12.75">
      <c r="A4247" s="16"/>
      <c r="B4247" s="110"/>
      <c r="C4247" s="110"/>
      <c r="D4247" s="110"/>
      <c r="E4247" s="79"/>
      <c r="F4247" s="79"/>
      <c r="G4247" s="79"/>
      <c r="I4247" s="113"/>
    </row>
    <row r="4248" spans="1:9" ht="12.75">
      <c r="A4248" s="16"/>
      <c r="B4248" s="110"/>
      <c r="C4248" s="110"/>
      <c r="D4248" s="110"/>
      <c r="E4248" s="79"/>
      <c r="F4248" s="79"/>
      <c r="G4248" s="79"/>
      <c r="I4248" s="113"/>
    </row>
    <row r="4249" spans="1:9" ht="12.75">
      <c r="A4249" s="16"/>
      <c r="B4249" s="110"/>
      <c r="C4249" s="110"/>
      <c r="D4249" s="110"/>
      <c r="E4249" s="79"/>
      <c r="F4249" s="79"/>
      <c r="G4249" s="79"/>
      <c r="I4249" s="113"/>
    </row>
    <row r="4250" spans="1:9" ht="12.75">
      <c r="A4250" s="16"/>
      <c r="B4250" s="110"/>
      <c r="C4250" s="110"/>
      <c r="D4250" s="110"/>
      <c r="E4250" s="79"/>
      <c r="F4250" s="79"/>
      <c r="G4250" s="79"/>
      <c r="I4250" s="113"/>
    </row>
    <row r="4251" spans="1:9" ht="12.75">
      <c r="A4251" s="16"/>
      <c r="B4251" s="110"/>
      <c r="C4251" s="110"/>
      <c r="D4251" s="110"/>
      <c r="E4251" s="79"/>
      <c r="F4251" s="79"/>
      <c r="G4251" s="79"/>
      <c r="I4251" s="113"/>
    </row>
    <row r="4252" spans="1:9" ht="12.75">
      <c r="A4252" s="16"/>
      <c r="B4252" s="110"/>
      <c r="C4252" s="110"/>
      <c r="D4252" s="110"/>
      <c r="E4252" s="79"/>
      <c r="F4252" s="79"/>
      <c r="G4252" s="79"/>
      <c r="I4252" s="113"/>
    </row>
    <row r="4253" spans="1:9" ht="12.75">
      <c r="A4253" s="16"/>
      <c r="B4253" s="110"/>
      <c r="C4253" s="110"/>
      <c r="D4253" s="110"/>
      <c r="E4253" s="79"/>
      <c r="F4253" s="79"/>
      <c r="G4253" s="79"/>
      <c r="I4253" s="113"/>
    </row>
    <row r="4254" spans="1:9" ht="12.75">
      <c r="A4254" s="16"/>
      <c r="B4254" s="110"/>
      <c r="C4254" s="110"/>
      <c r="D4254" s="110"/>
      <c r="E4254" s="79"/>
      <c r="F4254" s="79"/>
      <c r="G4254" s="79"/>
      <c r="I4254" s="113"/>
    </row>
    <row r="4255" spans="1:9" ht="12.75">
      <c r="A4255" s="16"/>
      <c r="B4255" s="110"/>
      <c r="C4255" s="110"/>
      <c r="D4255" s="110"/>
      <c r="E4255" s="79"/>
      <c r="F4255" s="79"/>
      <c r="G4255" s="79"/>
      <c r="I4255" s="113"/>
    </row>
    <row r="4256" spans="1:9" ht="12.75">
      <c r="A4256" s="16"/>
      <c r="B4256" s="110"/>
      <c r="C4256" s="110"/>
      <c r="D4256" s="110"/>
      <c r="E4256" s="79"/>
      <c r="F4256" s="79"/>
      <c r="G4256" s="79"/>
      <c r="I4256" s="113"/>
    </row>
    <row r="4257" spans="1:9" ht="12.75">
      <c r="A4257" s="16"/>
      <c r="B4257" s="110"/>
      <c r="C4257" s="110"/>
      <c r="D4257" s="110"/>
      <c r="E4257" s="79"/>
      <c r="F4257" s="79"/>
      <c r="G4257" s="79"/>
      <c r="I4257" s="113"/>
    </row>
    <row r="4258" spans="1:9" ht="12.75">
      <c r="A4258" s="16"/>
      <c r="B4258" s="110"/>
      <c r="C4258" s="110"/>
      <c r="D4258" s="110"/>
      <c r="E4258" s="79"/>
      <c r="F4258" s="79"/>
      <c r="G4258" s="79"/>
      <c r="I4258" s="113"/>
    </row>
    <row r="4259" spans="1:9" ht="12.75">
      <c r="A4259" s="16"/>
      <c r="B4259" s="110"/>
      <c r="C4259" s="110"/>
      <c r="D4259" s="110"/>
      <c r="E4259" s="79"/>
      <c r="F4259" s="79"/>
      <c r="G4259" s="79"/>
      <c r="I4259" s="113"/>
    </row>
    <row r="4260" spans="1:9" ht="12.75">
      <c r="A4260" s="16"/>
      <c r="B4260" s="110"/>
      <c r="C4260" s="110"/>
      <c r="D4260" s="110"/>
      <c r="E4260" s="79"/>
      <c r="F4260" s="79"/>
      <c r="G4260" s="79"/>
      <c r="I4260" s="113"/>
    </row>
    <row r="4261" spans="1:9" ht="12.75">
      <c r="A4261" s="16"/>
      <c r="B4261" s="110"/>
      <c r="C4261" s="110"/>
      <c r="D4261" s="110"/>
      <c r="E4261" s="79"/>
      <c r="F4261" s="79"/>
      <c r="G4261" s="79"/>
      <c r="I4261" s="113"/>
    </row>
    <row r="4262" spans="1:9" ht="12.75">
      <c r="A4262" s="16"/>
      <c r="B4262" s="110"/>
      <c r="C4262" s="110"/>
      <c r="D4262" s="110"/>
      <c r="E4262" s="79"/>
      <c r="F4262" s="79"/>
      <c r="G4262" s="79"/>
      <c r="I4262" s="113"/>
    </row>
    <row r="4263" spans="1:9" ht="12.75">
      <c r="A4263" s="16"/>
      <c r="B4263" s="110"/>
      <c r="C4263" s="110"/>
      <c r="D4263" s="110"/>
      <c r="E4263" s="79"/>
      <c r="F4263" s="79"/>
      <c r="G4263" s="79"/>
      <c r="I4263" s="113"/>
    </row>
    <row r="4264" spans="1:9" ht="12.75">
      <c r="A4264" s="16"/>
      <c r="B4264" s="110"/>
      <c r="C4264" s="110"/>
      <c r="D4264" s="110"/>
      <c r="E4264" s="79"/>
      <c r="F4264" s="79"/>
      <c r="G4264" s="79"/>
      <c r="I4264" s="113"/>
    </row>
    <row r="4265" spans="1:9" ht="12.75">
      <c r="A4265" s="16"/>
      <c r="B4265" s="110"/>
      <c r="C4265" s="110"/>
      <c r="D4265" s="110"/>
      <c r="E4265" s="79"/>
      <c r="F4265" s="79"/>
      <c r="G4265" s="79"/>
      <c r="I4265" s="113"/>
    </row>
    <row r="4266" spans="1:9" ht="12.75">
      <c r="A4266" s="16"/>
      <c r="B4266" s="110"/>
      <c r="C4266" s="110"/>
      <c r="D4266" s="110"/>
      <c r="E4266" s="79"/>
      <c r="F4266" s="79"/>
      <c r="G4266" s="79"/>
      <c r="I4266" s="113"/>
    </row>
    <row r="4267" spans="1:9" ht="12.75">
      <c r="A4267" s="16"/>
      <c r="B4267" s="110"/>
      <c r="C4267" s="110"/>
      <c r="D4267" s="110"/>
      <c r="E4267" s="79"/>
      <c r="F4267" s="79"/>
      <c r="G4267" s="79"/>
      <c r="I4267" s="113"/>
    </row>
    <row r="4268" spans="1:9" ht="12.75">
      <c r="A4268" s="16"/>
      <c r="B4268" s="110"/>
      <c r="C4268" s="110"/>
      <c r="D4268" s="110"/>
      <c r="E4268" s="79"/>
      <c r="F4268" s="79"/>
      <c r="G4268" s="79"/>
      <c r="I4268" s="113"/>
    </row>
    <row r="4269" spans="1:9" ht="12.75">
      <c r="A4269" s="16"/>
      <c r="B4269" s="110"/>
      <c r="C4269" s="110"/>
      <c r="D4269" s="110"/>
      <c r="E4269" s="79"/>
      <c r="F4269" s="79"/>
      <c r="G4269" s="79"/>
      <c r="I4269" s="113"/>
    </row>
    <row r="4270" spans="1:9" ht="12.75">
      <c r="A4270" s="16"/>
      <c r="B4270" s="110"/>
      <c r="C4270" s="110"/>
      <c r="D4270" s="110"/>
      <c r="E4270" s="79"/>
      <c r="F4270" s="79"/>
      <c r="G4270" s="79"/>
      <c r="I4270" s="113"/>
    </row>
    <row r="4271" spans="1:9" ht="12.75">
      <c r="A4271" s="16"/>
      <c r="B4271" s="110"/>
      <c r="C4271" s="110"/>
      <c r="D4271" s="110"/>
      <c r="E4271" s="79"/>
      <c r="F4271" s="79"/>
      <c r="G4271" s="79"/>
      <c r="I4271" s="113"/>
    </row>
    <row r="4272" spans="1:9" ht="12.75">
      <c r="A4272" s="16"/>
      <c r="B4272" s="110"/>
      <c r="C4272" s="110"/>
      <c r="D4272" s="110"/>
      <c r="E4272" s="79"/>
      <c r="F4272" s="79"/>
      <c r="G4272" s="79"/>
      <c r="I4272" s="113"/>
    </row>
    <row r="4273" spans="1:9" ht="12.75">
      <c r="A4273" s="16"/>
      <c r="B4273" s="110"/>
      <c r="C4273" s="110"/>
      <c r="D4273" s="110"/>
      <c r="E4273" s="79"/>
      <c r="F4273" s="79"/>
      <c r="G4273" s="79"/>
      <c r="I4273" s="113"/>
    </row>
    <row r="4274" spans="1:9" ht="12.75">
      <c r="A4274" s="16"/>
      <c r="B4274" s="110"/>
      <c r="C4274" s="110"/>
      <c r="D4274" s="110"/>
      <c r="E4274" s="79"/>
      <c r="F4274" s="79"/>
      <c r="G4274" s="79"/>
      <c r="I4274" s="113"/>
    </row>
    <row r="4275" spans="1:9" ht="12.75">
      <c r="A4275" s="16"/>
      <c r="B4275" s="110"/>
      <c r="C4275" s="110"/>
      <c r="D4275" s="110"/>
      <c r="E4275" s="79"/>
      <c r="F4275" s="79"/>
      <c r="G4275" s="79"/>
      <c r="I4275" s="113"/>
    </row>
    <row r="4276" spans="1:9" ht="12.75">
      <c r="A4276" s="16"/>
      <c r="B4276" s="110"/>
      <c r="C4276" s="110"/>
      <c r="D4276" s="110"/>
      <c r="E4276" s="79"/>
      <c r="F4276" s="79"/>
      <c r="G4276" s="79"/>
      <c r="I4276" s="113"/>
    </row>
    <row r="4277" spans="1:9" ht="12.75">
      <c r="A4277" s="16"/>
      <c r="B4277" s="110"/>
      <c r="C4277" s="110"/>
      <c r="D4277" s="110"/>
      <c r="E4277" s="79"/>
      <c r="F4277" s="79"/>
      <c r="G4277" s="79"/>
      <c r="I4277" s="113"/>
    </row>
    <row r="4278" spans="1:9" ht="12.75">
      <c r="A4278" s="16"/>
      <c r="B4278" s="110"/>
      <c r="C4278" s="110"/>
      <c r="D4278" s="110"/>
      <c r="E4278" s="79"/>
      <c r="F4278" s="79"/>
      <c r="G4278" s="79"/>
      <c r="I4278" s="113"/>
    </row>
    <row r="4279" spans="1:9" ht="12.75">
      <c r="A4279" s="16"/>
      <c r="B4279" s="110"/>
      <c r="C4279" s="110"/>
      <c r="D4279" s="110"/>
      <c r="E4279" s="79"/>
      <c r="F4279" s="79"/>
      <c r="G4279" s="79"/>
      <c r="I4279" s="113"/>
    </row>
    <row r="4280" spans="1:9" ht="12.75">
      <c r="A4280" s="16"/>
      <c r="B4280" s="110"/>
      <c r="C4280" s="110"/>
      <c r="D4280" s="110"/>
      <c r="E4280" s="79"/>
      <c r="F4280" s="79"/>
      <c r="G4280" s="79"/>
      <c r="I4280" s="113"/>
    </row>
    <row r="4281" spans="1:9" ht="12.75">
      <c r="A4281" s="16"/>
      <c r="B4281" s="110"/>
      <c r="C4281" s="110"/>
      <c r="D4281" s="110"/>
      <c r="E4281" s="79"/>
      <c r="F4281" s="79"/>
      <c r="G4281" s="79"/>
      <c r="I4281" s="113"/>
    </row>
    <row r="4282" spans="1:9" ht="12.75">
      <c r="A4282" s="16"/>
      <c r="B4282" s="110"/>
      <c r="C4282" s="110"/>
      <c r="D4282" s="110"/>
      <c r="E4282" s="79"/>
      <c r="F4282" s="79"/>
      <c r="G4282" s="79"/>
      <c r="I4282" s="113"/>
    </row>
    <row r="4283" spans="1:9" ht="12.75">
      <c r="A4283" s="16"/>
      <c r="B4283" s="110"/>
      <c r="C4283" s="110"/>
      <c r="D4283" s="110"/>
      <c r="E4283" s="79"/>
      <c r="F4283" s="79"/>
      <c r="G4283" s="79"/>
      <c r="I4283" s="113"/>
    </row>
    <row r="4284" spans="1:9" ht="12.75">
      <c r="A4284" s="16"/>
      <c r="B4284" s="110"/>
      <c r="C4284" s="110"/>
      <c r="D4284" s="110"/>
      <c r="E4284" s="79"/>
      <c r="F4284" s="79"/>
      <c r="G4284" s="79"/>
      <c r="I4284" s="113"/>
    </row>
    <row r="4285" spans="1:9" ht="12.75">
      <c r="A4285" s="16"/>
      <c r="B4285" s="110"/>
      <c r="C4285" s="110"/>
      <c r="D4285" s="110"/>
      <c r="E4285" s="79"/>
      <c r="F4285" s="79"/>
      <c r="G4285" s="79"/>
      <c r="I4285" s="113"/>
    </row>
    <row r="4286" spans="1:9" ht="12.75">
      <c r="A4286" s="16"/>
      <c r="B4286" s="110"/>
      <c r="C4286" s="110"/>
      <c r="D4286" s="110"/>
      <c r="E4286" s="79"/>
      <c r="F4286" s="79"/>
      <c r="G4286" s="79"/>
      <c r="I4286" s="113"/>
    </row>
    <row r="4287" spans="1:9" ht="12.75">
      <c r="A4287" s="16"/>
      <c r="B4287" s="110"/>
      <c r="C4287" s="110"/>
      <c r="D4287" s="110"/>
      <c r="E4287" s="79"/>
      <c r="F4287" s="79"/>
      <c r="G4287" s="79"/>
      <c r="I4287" s="113"/>
    </row>
    <row r="4288" spans="1:9" ht="12.75">
      <c r="A4288" s="16"/>
      <c r="B4288" s="110"/>
      <c r="C4288" s="110"/>
      <c r="D4288" s="110"/>
      <c r="E4288" s="79"/>
      <c r="F4288" s="79"/>
      <c r="G4288" s="79"/>
      <c r="I4288" s="113"/>
    </row>
    <row r="4289" spans="1:9" ht="12.75">
      <c r="A4289" s="16"/>
      <c r="B4289" s="110"/>
      <c r="C4289" s="110"/>
      <c r="D4289" s="110"/>
      <c r="E4289" s="79"/>
      <c r="F4289" s="79"/>
      <c r="G4289" s="79"/>
      <c r="I4289" s="113"/>
    </row>
    <row r="4290" spans="1:9" ht="12.75">
      <c r="A4290" s="16"/>
      <c r="B4290" s="110"/>
      <c r="C4290" s="110"/>
      <c r="D4290" s="110"/>
      <c r="E4290" s="79"/>
      <c r="F4290" s="79"/>
      <c r="G4290" s="79"/>
      <c r="I4290" s="113"/>
    </row>
    <row r="4291" spans="1:9" ht="12.75">
      <c r="A4291" s="16"/>
      <c r="B4291" s="110"/>
      <c r="C4291" s="110"/>
      <c r="D4291" s="110"/>
      <c r="E4291" s="79"/>
      <c r="F4291" s="79"/>
      <c r="G4291" s="79"/>
      <c r="I4291" s="113"/>
    </row>
    <row r="4292" spans="1:9" ht="12.75">
      <c r="A4292" s="16"/>
      <c r="B4292" s="110"/>
      <c r="C4292" s="110"/>
      <c r="D4292" s="110"/>
      <c r="E4292" s="79"/>
      <c r="F4292" s="79"/>
      <c r="G4292" s="79"/>
      <c r="I4292" s="113"/>
    </row>
    <row r="4293" spans="1:9" ht="12.75">
      <c r="A4293" s="16"/>
      <c r="B4293" s="110"/>
      <c r="C4293" s="110"/>
      <c r="D4293" s="110"/>
      <c r="E4293" s="79"/>
      <c r="F4293" s="79"/>
      <c r="G4293" s="79"/>
      <c r="I4293" s="113"/>
    </row>
    <row r="4294" spans="1:9" ht="12.75">
      <c r="A4294" s="16"/>
      <c r="B4294" s="110"/>
      <c r="C4294" s="110"/>
      <c r="D4294" s="110"/>
      <c r="E4294" s="79"/>
      <c r="F4294" s="79"/>
      <c r="G4294" s="79"/>
      <c r="I4294" s="113"/>
    </row>
    <row r="4295" spans="1:9" ht="12.75">
      <c r="A4295" s="16"/>
      <c r="B4295" s="110"/>
      <c r="C4295" s="110"/>
      <c r="D4295" s="110"/>
      <c r="E4295" s="79"/>
      <c r="F4295" s="79"/>
      <c r="G4295" s="79"/>
      <c r="I4295" s="113"/>
    </row>
    <row r="4296" spans="1:9" ht="12.75">
      <c r="A4296" s="16"/>
      <c r="B4296" s="110"/>
      <c r="C4296" s="110"/>
      <c r="D4296" s="110"/>
      <c r="E4296" s="79"/>
      <c r="F4296" s="79"/>
      <c r="G4296" s="79"/>
      <c r="I4296" s="113"/>
    </row>
    <row r="4297" spans="1:9" ht="12.75">
      <c r="A4297" s="16"/>
      <c r="B4297" s="110"/>
      <c r="C4297" s="110"/>
      <c r="D4297" s="110"/>
      <c r="E4297" s="79"/>
      <c r="F4297" s="79"/>
      <c r="G4297" s="79"/>
      <c r="I4297" s="113"/>
    </row>
    <row r="4298" spans="1:9" ht="12.75">
      <c r="A4298" s="16"/>
      <c r="B4298" s="110"/>
      <c r="C4298" s="110"/>
      <c r="D4298" s="110"/>
      <c r="E4298" s="79"/>
      <c r="F4298" s="79"/>
      <c r="G4298" s="79"/>
      <c r="I4298" s="113"/>
    </row>
    <row r="4299" spans="1:9" ht="12.75">
      <c r="A4299" s="16"/>
      <c r="B4299" s="110"/>
      <c r="C4299" s="110"/>
      <c r="D4299" s="110"/>
      <c r="E4299" s="79"/>
      <c r="F4299" s="79"/>
      <c r="G4299" s="79"/>
      <c r="I4299" s="113"/>
    </row>
    <row r="4300" spans="1:9" ht="12.75">
      <c r="A4300" s="16"/>
      <c r="B4300" s="110"/>
      <c r="C4300" s="110"/>
      <c r="D4300" s="110"/>
      <c r="E4300" s="79"/>
      <c r="F4300" s="79"/>
      <c r="G4300" s="79"/>
      <c r="I4300" s="113"/>
    </row>
    <row r="4301" spans="1:9" ht="12.75">
      <c r="A4301" s="16"/>
      <c r="B4301" s="110"/>
      <c r="C4301" s="110"/>
      <c r="D4301" s="110"/>
      <c r="E4301" s="79"/>
      <c r="F4301" s="79"/>
      <c r="G4301" s="79"/>
      <c r="I4301" s="113"/>
    </row>
    <row r="4302" spans="1:9" ht="12.75">
      <c r="A4302" s="16"/>
      <c r="B4302" s="110"/>
      <c r="C4302" s="110"/>
      <c r="D4302" s="110"/>
      <c r="E4302" s="79"/>
      <c r="F4302" s="79"/>
      <c r="G4302" s="79"/>
      <c r="I4302" s="113"/>
    </row>
    <row r="4303" spans="1:9" ht="12.75">
      <c r="A4303" s="16"/>
      <c r="B4303" s="110"/>
      <c r="C4303" s="110"/>
      <c r="D4303" s="110"/>
      <c r="E4303" s="79"/>
      <c r="F4303" s="79"/>
      <c r="G4303" s="79"/>
      <c r="I4303" s="113"/>
    </row>
    <row r="4304" spans="1:9" ht="12.75">
      <c r="A4304" s="16"/>
      <c r="B4304" s="110"/>
      <c r="C4304" s="110"/>
      <c r="D4304" s="110"/>
      <c r="E4304" s="79"/>
      <c r="F4304" s="79"/>
      <c r="G4304" s="79"/>
      <c r="I4304" s="113"/>
    </row>
    <row r="4305" spans="1:9" ht="12.75">
      <c r="A4305" s="16"/>
      <c r="B4305" s="110"/>
      <c r="C4305" s="110"/>
      <c r="D4305" s="110"/>
      <c r="E4305" s="79"/>
      <c r="F4305" s="79"/>
      <c r="G4305" s="79"/>
      <c r="I4305" s="113"/>
    </row>
    <row r="4306" spans="1:9" ht="12.75">
      <c r="A4306" s="16"/>
      <c r="B4306" s="110"/>
      <c r="C4306" s="110"/>
      <c r="D4306" s="110"/>
      <c r="E4306" s="79"/>
      <c r="F4306" s="79"/>
      <c r="G4306" s="79"/>
      <c r="I4306" s="113"/>
    </row>
    <row r="4307" spans="1:9" ht="12.75">
      <c r="A4307" s="16"/>
      <c r="B4307" s="110"/>
      <c r="C4307" s="110"/>
      <c r="D4307" s="110"/>
      <c r="E4307" s="79"/>
      <c r="F4307" s="79"/>
      <c r="G4307" s="79"/>
      <c r="I4307" s="113"/>
    </row>
    <row r="4308" spans="1:9" ht="12.75">
      <c r="A4308" s="16"/>
      <c r="B4308" s="110"/>
      <c r="C4308" s="110"/>
      <c r="D4308" s="110"/>
      <c r="E4308" s="79"/>
      <c r="F4308" s="79"/>
      <c r="G4308" s="79"/>
      <c r="I4308" s="113"/>
    </row>
    <row r="4309" spans="1:9" ht="12.75">
      <c r="A4309" s="16"/>
      <c r="B4309" s="110"/>
      <c r="C4309" s="110"/>
      <c r="D4309" s="110"/>
      <c r="E4309" s="79"/>
      <c r="F4309" s="79"/>
      <c r="G4309" s="79"/>
      <c r="I4309" s="113"/>
    </row>
    <row r="4310" spans="1:9" ht="12.75">
      <c r="A4310" s="16"/>
      <c r="B4310" s="110"/>
      <c r="C4310" s="110"/>
      <c r="D4310" s="110"/>
      <c r="E4310" s="79"/>
      <c r="F4310" s="79"/>
      <c r="G4310" s="79"/>
      <c r="I4310" s="113"/>
    </row>
    <row r="4311" spans="1:9" ht="12.75">
      <c r="A4311" s="16"/>
      <c r="B4311" s="110"/>
      <c r="C4311" s="110"/>
      <c r="D4311" s="110"/>
      <c r="E4311" s="79"/>
      <c r="F4311" s="79"/>
      <c r="G4311" s="79"/>
      <c r="I4311" s="113"/>
    </row>
    <row r="4312" spans="1:9" ht="12.75">
      <c r="A4312" s="16"/>
      <c r="B4312" s="110"/>
      <c r="C4312" s="110"/>
      <c r="D4312" s="110"/>
      <c r="E4312" s="79"/>
      <c r="F4312" s="79"/>
      <c r="G4312" s="79"/>
      <c r="I4312" s="113"/>
    </row>
    <row r="4313" spans="1:9" ht="12.75">
      <c r="A4313" s="16"/>
      <c r="B4313" s="110"/>
      <c r="C4313" s="110"/>
      <c r="D4313" s="110"/>
      <c r="E4313" s="79"/>
      <c r="F4313" s="79"/>
      <c r="G4313" s="79"/>
      <c r="I4313" s="113"/>
    </row>
    <row r="4314" spans="1:9" ht="12.75">
      <c r="A4314" s="16"/>
      <c r="B4314" s="110"/>
      <c r="C4314" s="110"/>
      <c r="D4314" s="110"/>
      <c r="E4314" s="79"/>
      <c r="F4314" s="79"/>
      <c r="G4314" s="79"/>
      <c r="I4314" s="113"/>
    </row>
    <row r="4315" spans="1:9" ht="12.75">
      <c r="A4315" s="16"/>
      <c r="B4315" s="110"/>
      <c r="C4315" s="110"/>
      <c r="D4315" s="110"/>
      <c r="E4315" s="79"/>
      <c r="F4315" s="79"/>
      <c r="G4315" s="79"/>
      <c r="I4315" s="113"/>
    </row>
    <row r="4316" spans="1:9" ht="12.75">
      <c r="A4316" s="16"/>
      <c r="B4316" s="110"/>
      <c r="C4316" s="110"/>
      <c r="D4316" s="110"/>
      <c r="E4316" s="79"/>
      <c r="F4316" s="79"/>
      <c r="G4316" s="79"/>
      <c r="I4316" s="113"/>
    </row>
    <row r="4317" spans="1:9" ht="12.75">
      <c r="A4317" s="16"/>
      <c r="B4317" s="110"/>
      <c r="C4317" s="110"/>
      <c r="D4317" s="110"/>
      <c r="E4317" s="79"/>
      <c r="F4317" s="79"/>
      <c r="G4317" s="79"/>
      <c r="I4317" s="113"/>
    </row>
    <row r="4318" spans="1:9" ht="12.75">
      <c r="A4318" s="16"/>
      <c r="B4318" s="110"/>
      <c r="C4318" s="110"/>
      <c r="D4318" s="110"/>
      <c r="E4318" s="79"/>
      <c r="F4318" s="79"/>
      <c r="G4318" s="79"/>
      <c r="I4318" s="113"/>
    </row>
    <row r="4319" spans="1:9" ht="12.75">
      <c r="A4319" s="16"/>
      <c r="B4319" s="110"/>
      <c r="C4319" s="110"/>
      <c r="D4319" s="110"/>
      <c r="E4319" s="79"/>
      <c r="F4319" s="79"/>
      <c r="G4319" s="79"/>
      <c r="I4319" s="113"/>
    </row>
    <row r="4320" spans="1:9" ht="12.75">
      <c r="A4320" s="16"/>
      <c r="B4320" s="110"/>
      <c r="C4320" s="110"/>
      <c r="D4320" s="110"/>
      <c r="E4320" s="79"/>
      <c r="F4320" s="79"/>
      <c r="G4320" s="79"/>
      <c r="I4320" s="113"/>
    </row>
    <row r="4321" spans="1:9" ht="12.75">
      <c r="A4321" s="16"/>
      <c r="B4321" s="110"/>
      <c r="C4321" s="110"/>
      <c r="D4321" s="110"/>
      <c r="E4321" s="79"/>
      <c r="F4321" s="79"/>
      <c r="G4321" s="79"/>
      <c r="I4321" s="113"/>
    </row>
    <row r="4322" spans="1:9" ht="12.75">
      <c r="A4322" s="16"/>
      <c r="B4322" s="110"/>
      <c r="C4322" s="110"/>
      <c r="D4322" s="110"/>
      <c r="E4322" s="79"/>
      <c r="F4322" s="79"/>
      <c r="G4322" s="79"/>
      <c r="I4322" s="113"/>
    </row>
    <row r="4323" spans="1:9" ht="12.75">
      <c r="A4323" s="16"/>
      <c r="B4323" s="110"/>
      <c r="C4323" s="110"/>
      <c r="D4323" s="110"/>
      <c r="E4323" s="79"/>
      <c r="F4323" s="79"/>
      <c r="G4323" s="79"/>
      <c r="I4323" s="113"/>
    </row>
    <row r="4324" spans="1:9" ht="12.75">
      <c r="A4324" s="16"/>
      <c r="B4324" s="110"/>
      <c r="C4324" s="110"/>
      <c r="D4324" s="110"/>
      <c r="E4324" s="79"/>
      <c r="F4324" s="79"/>
      <c r="G4324" s="79"/>
      <c r="I4324" s="113"/>
    </row>
    <row r="4325" spans="1:9" ht="12.75">
      <c r="A4325" s="16"/>
      <c r="B4325" s="110"/>
      <c r="C4325" s="110"/>
      <c r="D4325" s="110"/>
      <c r="E4325" s="79"/>
      <c r="F4325" s="79"/>
      <c r="G4325" s="79"/>
      <c r="I4325" s="113"/>
    </row>
    <row r="4326" spans="1:9" ht="12.75">
      <c r="A4326" s="16"/>
      <c r="B4326" s="110"/>
      <c r="C4326" s="110"/>
      <c r="D4326" s="110"/>
      <c r="E4326" s="79"/>
      <c r="F4326" s="79"/>
      <c r="G4326" s="79"/>
      <c r="I4326" s="113"/>
    </row>
    <row r="4327" spans="1:9" ht="12.75">
      <c r="A4327" s="16"/>
      <c r="B4327" s="110"/>
      <c r="C4327" s="110"/>
      <c r="D4327" s="110"/>
      <c r="E4327" s="79"/>
      <c r="F4327" s="79"/>
      <c r="G4327" s="79"/>
      <c r="I4327" s="113"/>
    </row>
    <row r="4328" spans="1:9" ht="12.75">
      <c r="A4328" s="16"/>
      <c r="B4328" s="110"/>
      <c r="C4328" s="110"/>
      <c r="D4328" s="110"/>
      <c r="E4328" s="79"/>
      <c r="F4328" s="79"/>
      <c r="G4328" s="79"/>
      <c r="I4328" s="113"/>
    </row>
    <row r="4329" spans="1:9" ht="12.75">
      <c r="A4329" s="16"/>
      <c r="B4329" s="110"/>
      <c r="C4329" s="110"/>
      <c r="D4329" s="110"/>
      <c r="E4329" s="79"/>
      <c r="F4329" s="79"/>
      <c r="G4329" s="79"/>
      <c r="I4329" s="113"/>
    </row>
    <row r="4330" spans="1:9" ht="12.75">
      <c r="A4330" s="16"/>
      <c r="B4330" s="110"/>
      <c r="C4330" s="110"/>
      <c r="D4330" s="110"/>
      <c r="E4330" s="79"/>
      <c r="F4330" s="79"/>
      <c r="G4330" s="79"/>
      <c r="I4330" s="113"/>
    </row>
    <row r="4331" spans="1:9" ht="12.75">
      <c r="A4331" s="16"/>
      <c r="B4331" s="110"/>
      <c r="C4331" s="110"/>
      <c r="D4331" s="110"/>
      <c r="E4331" s="79"/>
      <c r="F4331" s="79"/>
      <c r="G4331" s="79"/>
      <c r="I4331" s="113"/>
    </row>
    <row r="4332" spans="1:9" ht="12.75">
      <c r="A4332" s="16"/>
      <c r="B4332" s="110"/>
      <c r="C4332" s="110"/>
      <c r="D4332" s="110"/>
      <c r="E4332" s="79"/>
      <c r="F4332" s="79"/>
      <c r="G4332" s="79"/>
      <c r="I4332" s="113"/>
    </row>
    <row r="4333" spans="1:9" ht="12.75">
      <c r="A4333" s="16"/>
      <c r="B4333" s="110"/>
      <c r="C4333" s="110"/>
      <c r="D4333" s="110"/>
      <c r="E4333" s="79"/>
      <c r="F4333" s="79"/>
      <c r="G4333" s="79"/>
      <c r="I4333" s="113"/>
    </row>
    <row r="4334" spans="1:9" ht="12.75">
      <c r="A4334" s="16"/>
      <c r="B4334" s="110"/>
      <c r="C4334" s="110"/>
      <c r="D4334" s="110"/>
      <c r="E4334" s="79"/>
      <c r="F4334" s="79"/>
      <c r="G4334" s="79"/>
      <c r="I4334" s="113"/>
    </row>
    <row r="4335" spans="1:9" ht="12.75">
      <c r="A4335" s="16"/>
      <c r="B4335" s="110"/>
      <c r="C4335" s="110"/>
      <c r="D4335" s="110"/>
      <c r="E4335" s="79"/>
      <c r="F4335" s="79"/>
      <c r="G4335" s="79"/>
      <c r="I4335" s="113"/>
    </row>
    <row r="4336" spans="1:9" ht="12.75">
      <c r="A4336" s="16"/>
      <c r="B4336" s="110"/>
      <c r="C4336" s="110"/>
      <c r="D4336" s="110"/>
      <c r="E4336" s="79"/>
      <c r="F4336" s="79"/>
      <c r="G4336" s="79"/>
      <c r="I4336" s="113"/>
    </row>
    <row r="4337" spans="1:9" ht="12.75">
      <c r="A4337" s="16"/>
      <c r="B4337" s="110"/>
      <c r="C4337" s="110"/>
      <c r="D4337" s="110"/>
      <c r="E4337" s="79"/>
      <c r="F4337" s="79"/>
      <c r="G4337" s="79"/>
      <c r="I4337" s="113"/>
    </row>
    <row r="4338" spans="1:9" ht="12.75">
      <c r="A4338" s="16"/>
      <c r="B4338" s="110"/>
      <c r="C4338" s="110"/>
      <c r="D4338" s="110"/>
      <c r="E4338" s="79"/>
      <c r="F4338" s="79"/>
      <c r="G4338" s="79"/>
      <c r="I4338" s="113"/>
    </row>
    <row r="4339" spans="1:9" ht="12.75">
      <c r="A4339" s="16"/>
      <c r="B4339" s="110"/>
      <c r="C4339" s="110"/>
      <c r="D4339" s="110"/>
      <c r="E4339" s="79"/>
      <c r="F4339" s="79"/>
      <c r="G4339" s="79"/>
      <c r="I4339" s="113"/>
    </row>
    <row r="4340" spans="1:9" ht="12.75">
      <c r="A4340" s="16"/>
      <c r="B4340" s="110"/>
      <c r="C4340" s="110"/>
      <c r="D4340" s="110"/>
      <c r="E4340" s="79"/>
      <c r="F4340" s="79"/>
      <c r="G4340" s="79"/>
      <c r="I4340" s="113"/>
    </row>
    <row r="4341" spans="1:9" ht="12.75">
      <c r="A4341" s="16"/>
      <c r="B4341" s="110"/>
      <c r="C4341" s="110"/>
      <c r="D4341" s="110"/>
      <c r="E4341" s="79"/>
      <c r="F4341" s="79"/>
      <c r="G4341" s="79"/>
      <c r="I4341" s="113"/>
    </row>
    <row r="4342" spans="1:9" ht="12.75">
      <c r="A4342" s="16"/>
      <c r="B4342" s="110"/>
      <c r="C4342" s="110"/>
      <c r="D4342" s="110"/>
      <c r="E4342" s="79"/>
      <c r="F4342" s="79"/>
      <c r="G4342" s="79"/>
      <c r="I4342" s="113"/>
    </row>
    <row r="4343" spans="1:9" ht="12.75">
      <c r="A4343" s="16"/>
      <c r="B4343" s="110"/>
      <c r="C4343" s="110"/>
      <c r="D4343" s="110"/>
      <c r="E4343" s="79"/>
      <c r="F4343" s="79"/>
      <c r="G4343" s="79"/>
      <c r="I4343" s="113"/>
    </row>
    <row r="4344" spans="1:9" ht="12.75">
      <c r="A4344" s="16"/>
      <c r="B4344" s="110"/>
      <c r="C4344" s="110"/>
      <c r="D4344" s="110"/>
      <c r="E4344" s="79"/>
      <c r="F4344" s="79"/>
      <c r="G4344" s="79"/>
      <c r="I4344" s="113"/>
    </row>
    <row r="4345" spans="1:9" ht="12.75">
      <c r="A4345" s="16"/>
      <c r="B4345" s="110"/>
      <c r="C4345" s="110"/>
      <c r="D4345" s="110"/>
      <c r="E4345" s="79"/>
      <c r="F4345" s="79"/>
      <c r="G4345" s="79"/>
      <c r="I4345" s="113"/>
    </row>
    <row r="4346" spans="1:9" ht="12.75">
      <c r="A4346" s="16"/>
      <c r="B4346" s="110"/>
      <c r="C4346" s="110"/>
      <c r="D4346" s="110"/>
      <c r="E4346" s="79"/>
      <c r="F4346" s="79"/>
      <c r="G4346" s="79"/>
      <c r="I4346" s="113"/>
    </row>
    <row r="4347" spans="1:9" ht="12.75">
      <c r="A4347" s="16"/>
      <c r="B4347" s="110"/>
      <c r="C4347" s="110"/>
      <c r="D4347" s="110"/>
      <c r="E4347" s="79"/>
      <c r="F4347" s="79"/>
      <c r="G4347" s="79"/>
      <c r="I4347" s="113"/>
    </row>
    <row r="4348" spans="1:9" ht="12.75">
      <c r="A4348" s="16"/>
      <c r="B4348" s="110"/>
      <c r="C4348" s="110"/>
      <c r="D4348" s="110"/>
      <c r="E4348" s="79"/>
      <c r="F4348" s="79"/>
      <c r="G4348" s="79"/>
      <c r="I4348" s="113"/>
    </row>
    <row r="4349" spans="1:9" ht="12.75">
      <c r="A4349" s="16"/>
      <c r="B4349" s="110"/>
      <c r="C4349" s="110"/>
      <c r="D4349" s="110"/>
      <c r="E4349" s="79"/>
      <c r="F4349" s="79"/>
      <c r="G4349" s="79"/>
      <c r="I4349" s="113"/>
    </row>
    <row r="4350" spans="1:9" ht="12.75">
      <c r="A4350" s="16"/>
      <c r="B4350" s="110"/>
      <c r="C4350" s="110"/>
      <c r="D4350" s="110"/>
      <c r="E4350" s="79"/>
      <c r="F4350" s="79"/>
      <c r="G4350" s="79"/>
      <c r="I4350" s="113"/>
    </row>
    <row r="4351" spans="1:9" ht="12.75">
      <c r="A4351" s="16"/>
      <c r="B4351" s="110"/>
      <c r="C4351" s="110"/>
      <c r="D4351" s="110"/>
      <c r="E4351" s="79"/>
      <c r="F4351" s="79"/>
      <c r="G4351" s="79"/>
      <c r="I4351" s="113"/>
    </row>
    <row r="4352" spans="1:9" ht="12.75">
      <c r="A4352" s="16"/>
      <c r="B4352" s="110"/>
      <c r="C4352" s="110"/>
      <c r="D4352" s="110"/>
      <c r="E4352" s="79"/>
      <c r="F4352" s="79"/>
      <c r="G4352" s="79"/>
      <c r="I4352" s="113"/>
    </row>
    <row r="4353" spans="1:9" ht="12.75">
      <c r="A4353" s="16"/>
      <c r="B4353" s="110"/>
      <c r="C4353" s="110"/>
      <c r="D4353" s="110"/>
      <c r="E4353" s="79"/>
      <c r="F4353" s="79"/>
      <c r="G4353" s="79"/>
      <c r="I4353" s="113"/>
    </row>
    <row r="4354" spans="1:9" ht="12.75">
      <c r="A4354" s="16"/>
      <c r="B4354" s="110"/>
      <c r="C4354" s="110"/>
      <c r="D4354" s="110"/>
      <c r="E4354" s="79"/>
      <c r="F4354" s="79"/>
      <c r="G4354" s="79"/>
      <c r="I4354" s="113"/>
    </row>
    <row r="4355" spans="1:9" ht="12.75">
      <c r="A4355" s="16"/>
      <c r="B4355" s="110"/>
      <c r="C4355" s="110"/>
      <c r="D4355" s="110"/>
      <c r="E4355" s="79"/>
      <c r="F4355" s="79"/>
      <c r="G4355" s="79"/>
      <c r="I4355" s="113"/>
    </row>
    <row r="4356" spans="1:9" ht="12.75">
      <c r="A4356" s="16"/>
      <c r="B4356" s="110"/>
      <c r="C4356" s="110"/>
      <c r="D4356" s="110"/>
      <c r="E4356" s="79"/>
      <c r="F4356" s="79"/>
      <c r="G4356" s="79"/>
      <c r="I4356" s="113"/>
    </row>
    <row r="4357" spans="1:9" ht="12.75">
      <c r="A4357" s="16"/>
      <c r="B4357" s="110"/>
      <c r="C4357" s="110"/>
      <c r="D4357" s="110"/>
      <c r="E4357" s="79"/>
      <c r="F4357" s="79"/>
      <c r="G4357" s="79"/>
      <c r="I4357" s="113"/>
    </row>
    <row r="4358" spans="1:9" ht="12.75">
      <c r="A4358" s="16"/>
      <c r="B4358" s="110"/>
      <c r="C4358" s="110"/>
      <c r="D4358" s="110"/>
      <c r="E4358" s="79"/>
      <c r="F4358" s="79"/>
      <c r="G4358" s="79"/>
      <c r="I4358" s="113"/>
    </row>
    <row r="4359" spans="1:9" ht="12.75">
      <c r="A4359" s="16"/>
      <c r="B4359" s="110"/>
      <c r="C4359" s="110"/>
      <c r="D4359" s="110"/>
      <c r="E4359" s="79"/>
      <c r="F4359" s="79"/>
      <c r="G4359" s="79"/>
      <c r="I4359" s="113"/>
    </row>
    <row r="4360" spans="1:9" ht="12.75">
      <c r="A4360" s="16"/>
      <c r="B4360" s="110"/>
      <c r="C4360" s="110"/>
      <c r="D4360" s="110"/>
      <c r="E4360" s="79"/>
      <c r="F4360" s="79"/>
      <c r="G4360" s="79"/>
      <c r="I4360" s="113"/>
    </row>
    <row r="4361" spans="1:9" ht="12.75">
      <c r="A4361" s="16"/>
      <c r="B4361" s="110"/>
      <c r="C4361" s="110"/>
      <c r="D4361" s="110"/>
      <c r="E4361" s="79"/>
      <c r="F4361" s="79"/>
      <c r="G4361" s="79"/>
      <c r="I4361" s="113"/>
    </row>
    <row r="4362" spans="1:9" ht="12.75">
      <c r="A4362" s="16"/>
      <c r="B4362" s="110"/>
      <c r="C4362" s="110"/>
      <c r="D4362" s="110"/>
      <c r="E4362" s="79"/>
      <c r="F4362" s="79"/>
      <c r="G4362" s="79"/>
      <c r="I4362" s="113"/>
    </row>
    <row r="4363" spans="1:9" ht="12.75">
      <c r="A4363" s="16"/>
      <c r="B4363" s="110"/>
      <c r="C4363" s="110"/>
      <c r="D4363" s="110"/>
      <c r="E4363" s="79"/>
      <c r="F4363" s="79"/>
      <c r="G4363" s="79"/>
      <c r="I4363" s="113"/>
    </row>
    <row r="4364" spans="1:9" ht="12.75">
      <c r="A4364" s="16"/>
      <c r="B4364" s="110"/>
      <c r="C4364" s="110"/>
      <c r="D4364" s="110"/>
      <c r="E4364" s="79"/>
      <c r="F4364" s="79"/>
      <c r="G4364" s="79"/>
      <c r="I4364" s="113"/>
    </row>
    <row r="4365" spans="1:9" ht="12.75">
      <c r="A4365" s="16"/>
      <c r="B4365" s="110"/>
      <c r="C4365" s="110"/>
      <c r="D4365" s="110"/>
      <c r="E4365" s="79"/>
      <c r="F4365" s="79"/>
      <c r="G4365" s="79"/>
      <c r="I4365" s="113"/>
    </row>
    <row r="4366" spans="1:9" ht="12.75">
      <c r="A4366" s="16"/>
      <c r="B4366" s="110"/>
      <c r="C4366" s="110"/>
      <c r="D4366" s="110"/>
      <c r="E4366" s="79"/>
      <c r="F4366" s="79"/>
      <c r="G4366" s="79"/>
      <c r="I4366" s="113"/>
    </row>
    <row r="4367" spans="1:9" ht="12.75">
      <c r="A4367" s="16"/>
      <c r="B4367" s="110"/>
      <c r="C4367" s="110"/>
      <c r="D4367" s="110"/>
      <c r="E4367" s="79"/>
      <c r="F4367" s="79"/>
      <c r="G4367" s="79"/>
      <c r="I4367" s="113"/>
    </row>
    <row r="4368" spans="1:9" ht="12.75">
      <c r="A4368" s="16"/>
      <c r="B4368" s="110"/>
      <c r="C4368" s="110"/>
      <c r="D4368" s="110"/>
      <c r="E4368" s="79"/>
      <c r="F4368" s="79"/>
      <c r="G4368" s="79"/>
      <c r="I4368" s="113"/>
    </row>
    <row r="4369" spans="1:9" ht="12.75">
      <c r="A4369" s="16"/>
      <c r="B4369" s="110"/>
      <c r="C4369" s="110"/>
      <c r="D4369" s="110"/>
      <c r="E4369" s="79"/>
      <c r="F4369" s="79"/>
      <c r="G4369" s="79"/>
      <c r="I4369" s="113"/>
    </row>
    <row r="4370" spans="1:9" ht="12.75">
      <c r="A4370" s="16"/>
      <c r="B4370" s="110"/>
      <c r="C4370" s="110"/>
      <c r="D4370" s="110"/>
      <c r="E4370" s="79"/>
      <c r="F4370" s="79"/>
      <c r="G4370" s="79"/>
      <c r="I4370" s="113"/>
    </row>
    <row r="4371" spans="1:9" ht="12.75">
      <c r="A4371" s="16"/>
      <c r="B4371" s="110"/>
      <c r="C4371" s="110"/>
      <c r="D4371" s="110"/>
      <c r="E4371" s="79"/>
      <c r="F4371" s="79"/>
      <c r="G4371" s="79"/>
      <c r="I4371" s="113"/>
    </row>
    <row r="4372" spans="1:9" ht="12.75">
      <c r="A4372" s="16"/>
      <c r="B4372" s="110"/>
      <c r="C4372" s="110"/>
      <c r="D4372" s="110"/>
      <c r="E4372" s="79"/>
      <c r="F4372" s="79"/>
      <c r="G4372" s="79"/>
      <c r="I4372" s="113"/>
    </row>
    <row r="4373" spans="1:9" ht="12.75">
      <c r="A4373" s="16"/>
      <c r="B4373" s="110"/>
      <c r="C4373" s="110"/>
      <c r="D4373" s="110"/>
      <c r="E4373" s="79"/>
      <c r="F4373" s="79"/>
      <c r="G4373" s="79"/>
      <c r="I4373" s="113"/>
    </row>
    <row r="4374" spans="1:9" ht="12.75">
      <c r="A4374" s="16"/>
      <c r="B4374" s="110"/>
      <c r="C4374" s="110"/>
      <c r="D4374" s="110"/>
      <c r="E4374" s="79"/>
      <c r="F4374" s="79"/>
      <c r="G4374" s="79"/>
      <c r="I4374" s="113"/>
    </row>
    <row r="4375" spans="1:9" ht="12.75">
      <c r="A4375" s="16"/>
      <c r="B4375" s="110"/>
      <c r="C4375" s="110"/>
      <c r="D4375" s="110"/>
      <c r="E4375" s="79"/>
      <c r="F4375" s="79"/>
      <c r="G4375" s="79"/>
      <c r="I4375" s="113"/>
    </row>
    <row r="4376" spans="1:9" ht="12.75">
      <c r="A4376" s="16"/>
      <c r="B4376" s="110"/>
      <c r="C4376" s="110"/>
      <c r="D4376" s="110"/>
      <c r="E4376" s="79"/>
      <c r="F4376" s="79"/>
      <c r="G4376" s="79"/>
      <c r="I4376" s="113"/>
    </row>
    <row r="4377" spans="1:9" ht="12.75">
      <c r="A4377" s="16"/>
      <c r="B4377" s="110"/>
      <c r="C4377" s="110"/>
      <c r="D4377" s="110"/>
      <c r="E4377" s="79"/>
      <c r="F4377" s="79"/>
      <c r="G4377" s="79"/>
      <c r="I4377" s="113"/>
    </row>
    <row r="4378" spans="1:9" ht="12.75">
      <c r="A4378" s="16"/>
      <c r="B4378" s="110"/>
      <c r="C4378" s="110"/>
      <c r="D4378" s="110"/>
      <c r="E4378" s="79"/>
      <c r="F4378" s="79"/>
      <c r="G4378" s="79"/>
      <c r="I4378" s="113"/>
    </row>
    <row r="4379" spans="1:9" ht="12.75">
      <c r="A4379" s="16"/>
      <c r="B4379" s="110"/>
      <c r="C4379" s="110"/>
      <c r="D4379" s="110"/>
      <c r="E4379" s="79"/>
      <c r="F4379" s="79"/>
      <c r="G4379" s="79"/>
      <c r="I4379" s="113"/>
    </row>
    <row r="4380" spans="1:9" ht="12.75">
      <c r="A4380" s="16"/>
      <c r="B4380" s="110"/>
      <c r="C4380" s="110"/>
      <c r="D4380" s="110"/>
      <c r="E4380" s="79"/>
      <c r="F4380" s="79"/>
      <c r="G4380" s="79"/>
      <c r="I4380" s="113"/>
    </row>
    <row r="4381" spans="1:9" ht="12.75">
      <c r="A4381" s="16"/>
      <c r="B4381" s="110"/>
      <c r="C4381" s="110"/>
      <c r="D4381" s="110"/>
      <c r="E4381" s="79"/>
      <c r="F4381" s="79"/>
      <c r="G4381" s="79"/>
      <c r="I4381" s="113"/>
    </row>
    <row r="4382" spans="1:9" ht="12.75">
      <c r="A4382" s="16"/>
      <c r="B4382" s="110"/>
      <c r="C4382" s="110"/>
      <c r="D4382" s="110"/>
      <c r="E4382" s="79"/>
      <c r="F4382" s="79"/>
      <c r="G4382" s="79"/>
      <c r="I4382" s="113"/>
    </row>
    <row r="4383" spans="1:9" ht="12.75">
      <c r="A4383" s="16"/>
      <c r="B4383" s="110"/>
      <c r="C4383" s="110"/>
      <c r="D4383" s="110"/>
      <c r="E4383" s="79"/>
      <c r="F4383" s="79"/>
      <c r="G4383" s="79"/>
      <c r="I4383" s="113"/>
    </row>
    <row r="4384" spans="1:9" ht="12.75">
      <c r="A4384" s="16"/>
      <c r="B4384" s="110"/>
      <c r="C4384" s="110"/>
      <c r="D4384" s="110"/>
      <c r="E4384" s="79"/>
      <c r="F4384" s="79"/>
      <c r="G4384" s="79"/>
      <c r="I4384" s="113"/>
    </row>
    <row r="4385" spans="1:9" ht="12.75">
      <c r="A4385" s="16"/>
      <c r="B4385" s="110"/>
      <c r="C4385" s="110"/>
      <c r="D4385" s="110"/>
      <c r="E4385" s="79"/>
      <c r="F4385" s="79"/>
      <c r="G4385" s="79"/>
      <c r="I4385" s="113"/>
    </row>
    <row r="4386" spans="1:9" ht="12.75">
      <c r="A4386" s="16"/>
      <c r="B4386" s="110"/>
      <c r="C4386" s="110"/>
      <c r="D4386" s="110"/>
      <c r="E4386" s="79"/>
      <c r="F4386" s="79"/>
      <c r="G4386" s="79"/>
      <c r="I4386" s="113"/>
    </row>
    <row r="4387" spans="1:9" ht="12.75">
      <c r="A4387" s="16"/>
      <c r="B4387" s="110"/>
      <c r="C4387" s="110"/>
      <c r="D4387" s="110"/>
      <c r="E4387" s="79"/>
      <c r="F4387" s="79"/>
      <c r="G4387" s="79"/>
      <c r="I4387" s="113"/>
    </row>
    <row r="4388" spans="1:9" ht="12.75">
      <c r="A4388" s="16"/>
      <c r="B4388" s="110"/>
      <c r="C4388" s="110"/>
      <c r="D4388" s="110"/>
      <c r="E4388" s="79"/>
      <c r="F4388" s="79"/>
      <c r="G4388" s="79"/>
      <c r="I4388" s="113"/>
    </row>
    <row r="4389" spans="1:9" ht="12.75">
      <c r="A4389" s="16"/>
      <c r="B4389" s="110"/>
      <c r="C4389" s="110"/>
      <c r="D4389" s="110"/>
      <c r="E4389" s="79"/>
      <c r="F4389" s="79"/>
      <c r="G4389" s="79"/>
      <c r="I4389" s="113"/>
    </row>
    <row r="4390" spans="1:9" ht="12.75">
      <c r="A4390" s="16"/>
      <c r="B4390" s="110"/>
      <c r="C4390" s="110"/>
      <c r="D4390" s="110"/>
      <c r="E4390" s="79"/>
      <c r="F4390" s="79"/>
      <c r="G4390" s="79"/>
      <c r="I4390" s="113"/>
    </row>
    <row r="4391" spans="1:9" ht="12.75">
      <c r="A4391" s="16"/>
      <c r="B4391" s="110"/>
      <c r="C4391" s="110"/>
      <c r="D4391" s="110"/>
      <c r="E4391" s="79"/>
      <c r="F4391" s="79"/>
      <c r="G4391" s="79"/>
      <c r="I4391" s="113"/>
    </row>
    <row r="4392" spans="1:9" ht="12.75">
      <c r="A4392" s="16"/>
      <c r="B4392" s="110"/>
      <c r="C4392" s="110"/>
      <c r="D4392" s="110"/>
      <c r="E4392" s="79"/>
      <c r="F4392" s="79"/>
      <c r="G4392" s="79"/>
      <c r="I4392" s="113"/>
    </row>
    <row r="4393" spans="1:9" ht="12.75">
      <c r="A4393" s="16"/>
      <c r="B4393" s="110"/>
      <c r="C4393" s="110"/>
      <c r="D4393" s="110"/>
      <c r="E4393" s="79"/>
      <c r="F4393" s="79"/>
      <c r="G4393" s="79"/>
      <c r="I4393" s="113"/>
    </row>
    <row r="4394" spans="1:9" ht="12.75">
      <c r="A4394" s="16"/>
      <c r="B4394" s="110"/>
      <c r="C4394" s="110"/>
      <c r="D4394" s="110"/>
      <c r="E4394" s="79"/>
      <c r="F4394" s="79"/>
      <c r="G4394" s="79"/>
      <c r="I4394" s="113"/>
    </row>
    <row r="4395" spans="1:9" ht="12.75">
      <c r="A4395" s="16"/>
      <c r="B4395" s="110"/>
      <c r="C4395" s="110"/>
      <c r="D4395" s="110"/>
      <c r="E4395" s="79"/>
      <c r="F4395" s="79"/>
      <c r="G4395" s="79"/>
      <c r="I4395" s="113"/>
    </row>
    <row r="4396" spans="1:9" ht="12.75">
      <c r="A4396" s="16"/>
      <c r="B4396" s="110"/>
      <c r="C4396" s="110"/>
      <c r="D4396" s="110"/>
      <c r="E4396" s="79"/>
      <c r="F4396" s="79"/>
      <c r="G4396" s="79"/>
      <c r="I4396" s="113"/>
    </row>
    <row r="4397" spans="1:9" ht="12.75">
      <c r="A4397" s="16"/>
      <c r="B4397" s="110"/>
      <c r="C4397" s="110"/>
      <c r="D4397" s="110"/>
      <c r="E4397" s="79"/>
      <c r="F4397" s="79"/>
      <c r="G4397" s="79"/>
      <c r="I4397" s="113"/>
    </row>
    <row r="4398" spans="1:9" ht="12.75">
      <c r="A4398" s="16"/>
      <c r="B4398" s="110"/>
      <c r="C4398" s="110"/>
      <c r="D4398" s="110"/>
      <c r="E4398" s="79"/>
      <c r="F4398" s="79"/>
      <c r="G4398" s="79"/>
      <c r="I4398" s="113"/>
    </row>
    <row r="4399" spans="1:9" ht="12.75">
      <c r="A4399" s="16"/>
      <c r="B4399" s="110"/>
      <c r="C4399" s="110"/>
      <c r="D4399" s="110"/>
      <c r="E4399" s="79"/>
      <c r="F4399" s="79"/>
      <c r="G4399" s="79"/>
      <c r="I4399" s="113"/>
    </row>
    <row r="4400" spans="1:9" ht="12.75">
      <c r="A4400" s="16"/>
      <c r="B4400" s="110"/>
      <c r="C4400" s="110"/>
      <c r="D4400" s="110"/>
      <c r="E4400" s="79"/>
      <c r="F4400" s="79"/>
      <c r="G4400" s="79"/>
      <c r="I4400" s="113"/>
    </row>
    <row r="4401" spans="1:9" ht="12.75">
      <c r="A4401" s="16"/>
      <c r="B4401" s="110"/>
      <c r="C4401" s="110"/>
      <c r="D4401" s="110"/>
      <c r="E4401" s="79"/>
      <c r="F4401" s="79"/>
      <c r="G4401" s="79"/>
      <c r="I4401" s="113"/>
    </row>
    <row r="4402" spans="1:9" ht="12.75">
      <c r="A4402" s="16"/>
      <c r="B4402" s="110"/>
      <c r="C4402" s="110"/>
      <c r="D4402" s="110"/>
      <c r="E4402" s="79"/>
      <c r="F4402" s="79"/>
      <c r="G4402" s="79"/>
      <c r="I4402" s="113"/>
    </row>
    <row r="4403" spans="1:9" ht="12.75">
      <c r="A4403" s="16"/>
      <c r="B4403" s="110"/>
      <c r="C4403" s="110"/>
      <c r="D4403" s="110"/>
      <c r="E4403" s="79"/>
      <c r="F4403" s="79"/>
      <c r="G4403" s="79"/>
      <c r="I4403" s="113"/>
    </row>
    <row r="4404" spans="1:9" ht="12.75">
      <c r="A4404" s="16"/>
      <c r="B4404" s="110"/>
      <c r="C4404" s="110"/>
      <c r="D4404" s="110"/>
      <c r="E4404" s="79"/>
      <c r="F4404" s="79"/>
      <c r="G4404" s="79"/>
      <c r="I4404" s="113"/>
    </row>
    <row r="4405" spans="1:9" ht="12.75">
      <c r="A4405" s="16"/>
      <c r="B4405" s="110"/>
      <c r="C4405" s="110"/>
      <c r="D4405" s="110"/>
      <c r="E4405" s="79"/>
      <c r="F4405" s="79"/>
      <c r="G4405" s="79"/>
      <c r="I4405" s="113"/>
    </row>
    <row r="4406" spans="1:9" ht="12.75">
      <c r="A4406" s="16"/>
      <c r="B4406" s="110"/>
      <c r="C4406" s="110"/>
      <c r="D4406" s="110"/>
      <c r="E4406" s="79"/>
      <c r="F4406" s="79"/>
      <c r="G4406" s="79"/>
      <c r="I4406" s="113"/>
    </row>
    <row r="4407" spans="1:9" ht="12.75">
      <c r="A4407" s="16"/>
      <c r="B4407" s="110"/>
      <c r="C4407" s="110"/>
      <c r="D4407" s="110"/>
      <c r="E4407" s="79"/>
      <c r="F4407" s="79"/>
      <c r="G4407" s="79"/>
      <c r="I4407" s="113"/>
    </row>
    <row r="4408" spans="1:9" ht="12.75">
      <c r="A4408" s="16"/>
      <c r="B4408" s="110"/>
      <c r="C4408" s="110"/>
      <c r="D4408" s="110"/>
      <c r="E4408" s="79"/>
      <c r="F4408" s="79"/>
      <c r="G4408" s="79"/>
      <c r="I4408" s="113"/>
    </row>
    <row r="4409" spans="1:9" ht="12.75">
      <c r="A4409" s="16"/>
      <c r="B4409" s="110"/>
      <c r="C4409" s="110"/>
      <c r="D4409" s="110"/>
      <c r="E4409" s="79"/>
      <c r="F4409" s="79"/>
      <c r="G4409" s="79"/>
      <c r="I4409" s="113"/>
    </row>
    <row r="4410" spans="1:9" ht="12.75">
      <c r="A4410" s="16"/>
      <c r="B4410" s="110"/>
      <c r="C4410" s="110"/>
      <c r="D4410" s="110"/>
      <c r="E4410" s="79"/>
      <c r="F4410" s="79"/>
      <c r="G4410" s="79"/>
      <c r="I4410" s="113"/>
    </row>
    <row r="4411" spans="1:9" ht="12.75">
      <c r="A4411" s="16"/>
      <c r="B4411" s="110"/>
      <c r="C4411" s="110"/>
      <c r="D4411" s="110"/>
      <c r="E4411" s="79"/>
      <c r="F4411" s="79"/>
      <c r="G4411" s="79"/>
      <c r="I4411" s="113"/>
    </row>
    <row r="4412" spans="1:9" ht="12.75">
      <c r="A4412" s="16"/>
      <c r="B4412" s="110"/>
      <c r="C4412" s="110"/>
      <c r="D4412" s="110"/>
      <c r="E4412" s="79"/>
      <c r="F4412" s="79"/>
      <c r="G4412" s="79"/>
      <c r="I4412" s="113"/>
    </row>
    <row r="4413" spans="1:9" ht="12.75">
      <c r="A4413" s="16"/>
      <c r="B4413" s="110"/>
      <c r="C4413" s="110"/>
      <c r="D4413" s="110"/>
      <c r="E4413" s="79"/>
      <c r="F4413" s="79"/>
      <c r="G4413" s="79"/>
      <c r="I4413" s="113"/>
    </row>
    <row r="4414" spans="1:9" ht="12.75">
      <c r="A4414" s="16"/>
      <c r="B4414" s="110"/>
      <c r="C4414" s="110"/>
      <c r="D4414" s="110"/>
      <c r="E4414" s="79"/>
      <c r="F4414" s="79"/>
      <c r="G4414" s="79"/>
      <c r="I4414" s="113"/>
    </row>
    <row r="4415" spans="1:9" ht="12.75">
      <c r="A4415" s="16"/>
      <c r="B4415" s="110"/>
      <c r="C4415" s="110"/>
      <c r="D4415" s="110"/>
      <c r="E4415" s="79"/>
      <c r="F4415" s="79"/>
      <c r="G4415" s="79"/>
      <c r="I4415" s="113"/>
    </row>
    <row r="4416" spans="1:9" ht="12.75">
      <c r="A4416" s="16"/>
      <c r="B4416" s="110"/>
      <c r="C4416" s="110"/>
      <c r="D4416" s="110"/>
      <c r="E4416" s="79"/>
      <c r="F4416" s="79"/>
      <c r="G4416" s="79"/>
      <c r="I4416" s="113"/>
    </row>
    <row r="4417" spans="1:9" ht="12.75">
      <c r="A4417" s="16"/>
      <c r="B4417" s="110"/>
      <c r="C4417" s="110"/>
      <c r="D4417" s="110"/>
      <c r="E4417" s="79"/>
      <c r="F4417" s="79"/>
      <c r="G4417" s="79"/>
      <c r="I4417" s="113"/>
    </row>
    <row r="4418" spans="1:9" ht="12.75">
      <c r="A4418" s="16"/>
      <c r="B4418" s="110"/>
      <c r="C4418" s="110"/>
      <c r="D4418" s="110"/>
      <c r="E4418" s="79"/>
      <c r="F4418" s="79"/>
      <c r="G4418" s="79"/>
      <c r="I4418" s="113"/>
    </row>
    <row r="4419" spans="1:9" ht="12.75">
      <c r="A4419" s="16"/>
      <c r="B4419" s="110"/>
      <c r="C4419" s="110"/>
      <c r="D4419" s="110"/>
      <c r="E4419" s="79"/>
      <c r="F4419" s="79"/>
      <c r="G4419" s="79"/>
      <c r="I4419" s="113"/>
    </row>
    <row r="4420" spans="1:9" ht="12.75">
      <c r="A4420" s="16"/>
      <c r="B4420" s="110"/>
      <c r="C4420" s="110"/>
      <c r="D4420" s="110"/>
      <c r="E4420" s="79"/>
      <c r="F4420" s="79"/>
      <c r="G4420" s="79"/>
      <c r="I4420" s="113"/>
    </row>
    <row r="4421" spans="1:9" ht="12.75">
      <c r="A4421" s="16"/>
      <c r="B4421" s="110"/>
      <c r="C4421" s="110"/>
      <c r="D4421" s="110"/>
      <c r="E4421" s="79"/>
      <c r="F4421" s="79"/>
      <c r="G4421" s="79"/>
      <c r="I4421" s="113"/>
    </row>
    <row r="4422" spans="1:9" ht="12.75">
      <c r="A4422" s="16"/>
      <c r="B4422" s="110"/>
      <c r="C4422" s="110"/>
      <c r="D4422" s="110"/>
      <c r="E4422" s="79"/>
      <c r="F4422" s="79"/>
      <c r="G4422" s="79"/>
      <c r="I4422" s="113"/>
    </row>
    <row r="4423" spans="1:9" ht="12.75">
      <c r="A4423" s="16"/>
      <c r="B4423" s="110"/>
      <c r="C4423" s="110"/>
      <c r="D4423" s="110"/>
      <c r="E4423" s="79"/>
      <c r="F4423" s="79"/>
      <c r="G4423" s="79"/>
      <c r="I4423" s="113"/>
    </row>
    <row r="4424" spans="1:9" ht="12.75">
      <c r="A4424" s="16"/>
      <c r="B4424" s="110"/>
      <c r="C4424" s="110"/>
      <c r="D4424" s="110"/>
      <c r="E4424" s="79"/>
      <c r="F4424" s="79"/>
      <c r="G4424" s="79"/>
      <c r="I4424" s="113"/>
    </row>
    <row r="4425" spans="1:9" ht="12.75">
      <c r="A4425" s="16"/>
      <c r="B4425" s="110"/>
      <c r="C4425" s="110"/>
      <c r="D4425" s="110"/>
      <c r="E4425" s="79"/>
      <c r="F4425" s="79"/>
      <c r="G4425" s="79"/>
      <c r="I4425" s="113"/>
    </row>
    <row r="4426" spans="1:9" ht="12.75">
      <c r="A4426" s="16"/>
      <c r="B4426" s="110"/>
      <c r="C4426" s="110"/>
      <c r="D4426" s="110"/>
      <c r="E4426" s="79"/>
      <c r="F4426" s="79"/>
      <c r="G4426" s="79"/>
      <c r="I4426" s="113"/>
    </row>
    <row r="4427" spans="1:9" ht="12.75">
      <c r="A4427" s="16"/>
      <c r="B4427" s="110"/>
      <c r="C4427" s="110"/>
      <c r="D4427" s="110"/>
      <c r="E4427" s="79"/>
      <c r="F4427" s="79"/>
      <c r="G4427" s="79"/>
      <c r="I4427" s="113"/>
    </row>
    <row r="4428" spans="1:9" ht="12.75">
      <c r="A4428" s="16"/>
      <c r="B4428" s="110"/>
      <c r="C4428" s="110"/>
      <c r="D4428" s="110"/>
      <c r="E4428" s="79"/>
      <c r="F4428" s="79"/>
      <c r="G4428" s="79"/>
      <c r="I4428" s="113"/>
    </row>
    <row r="4429" spans="1:9" ht="12.75">
      <c r="A4429" s="16"/>
      <c r="B4429" s="110"/>
      <c r="C4429" s="110"/>
      <c r="D4429" s="110"/>
      <c r="E4429" s="79"/>
      <c r="F4429" s="79"/>
      <c r="G4429" s="79"/>
      <c r="I4429" s="113"/>
    </row>
    <row r="4430" spans="1:9" ht="12.75">
      <c r="A4430" s="16"/>
      <c r="B4430" s="110"/>
      <c r="C4430" s="110"/>
      <c r="D4430" s="110"/>
      <c r="E4430" s="79"/>
      <c r="F4430" s="79"/>
      <c r="G4430" s="79"/>
      <c r="I4430" s="113"/>
    </row>
    <row r="4431" spans="1:9" ht="12.75">
      <c r="A4431" s="16"/>
      <c r="B4431" s="110"/>
      <c r="C4431" s="110"/>
      <c r="D4431" s="110"/>
      <c r="E4431" s="79"/>
      <c r="F4431" s="79"/>
      <c r="G4431" s="79"/>
      <c r="I4431" s="113"/>
    </row>
    <row r="4432" spans="1:9" ht="12.75">
      <c r="A4432" s="16"/>
      <c r="B4432" s="110"/>
      <c r="C4432" s="110"/>
      <c r="D4432" s="110"/>
      <c r="E4432" s="79"/>
      <c r="F4432" s="79"/>
      <c r="G4432" s="79"/>
      <c r="I4432" s="113"/>
    </row>
    <row r="4433" spans="1:9" ht="12.75">
      <c r="A4433" s="16"/>
      <c r="B4433" s="110"/>
      <c r="C4433" s="110"/>
      <c r="D4433" s="110"/>
      <c r="E4433" s="79"/>
      <c r="F4433" s="79"/>
      <c r="G4433" s="79"/>
      <c r="I4433" s="113"/>
    </row>
    <row r="4434" spans="1:9" ht="12.75">
      <c r="A4434" s="16"/>
      <c r="B4434" s="110"/>
      <c r="C4434" s="110"/>
      <c r="D4434" s="110"/>
      <c r="E4434" s="79"/>
      <c r="F4434" s="79"/>
      <c r="G4434" s="79"/>
      <c r="I4434" s="113"/>
    </row>
    <row r="4435" spans="1:9" ht="12.75">
      <c r="A4435" s="16"/>
      <c r="B4435" s="110"/>
      <c r="C4435" s="110"/>
      <c r="D4435" s="110"/>
      <c r="E4435" s="79"/>
      <c r="F4435" s="79"/>
      <c r="G4435" s="79"/>
      <c r="I4435" s="113"/>
    </row>
    <row r="4436" spans="1:9" ht="12.75">
      <c r="A4436" s="16"/>
      <c r="B4436" s="110"/>
      <c r="C4436" s="110"/>
      <c r="D4436" s="110"/>
      <c r="E4436" s="79"/>
      <c r="F4436" s="79"/>
      <c r="G4436" s="79"/>
      <c r="I4436" s="113"/>
    </row>
    <row r="4437" spans="1:9" ht="12.75">
      <c r="A4437" s="16"/>
      <c r="B4437" s="110"/>
      <c r="C4437" s="110"/>
      <c r="D4437" s="110"/>
      <c r="E4437" s="79"/>
      <c r="F4437" s="79"/>
      <c r="G4437" s="79"/>
      <c r="I4437" s="113"/>
    </row>
    <row r="4438" spans="1:9" ht="12.75">
      <c r="A4438" s="16"/>
      <c r="B4438" s="110"/>
      <c r="C4438" s="110"/>
      <c r="D4438" s="110"/>
      <c r="E4438" s="79"/>
      <c r="F4438" s="79"/>
      <c r="G4438" s="79"/>
      <c r="I4438" s="113"/>
    </row>
    <row r="4439" spans="1:9" ht="12.75">
      <c r="A4439" s="16"/>
      <c r="B4439" s="110"/>
      <c r="C4439" s="110"/>
      <c r="D4439" s="110"/>
      <c r="E4439" s="79"/>
      <c r="F4439" s="79"/>
      <c r="G4439" s="79"/>
      <c r="I4439" s="113"/>
    </row>
    <row r="4440" spans="1:9" ht="12.75">
      <c r="A4440" s="16"/>
      <c r="B4440" s="110"/>
      <c r="C4440" s="110"/>
      <c r="D4440" s="110"/>
      <c r="E4440" s="79"/>
      <c r="F4440" s="79"/>
      <c r="G4440" s="79"/>
      <c r="I4440" s="113"/>
    </row>
    <row r="4441" spans="1:9" ht="12.75">
      <c r="A4441" s="16"/>
      <c r="B4441" s="110"/>
      <c r="C4441" s="110"/>
      <c r="D4441" s="110"/>
      <c r="E4441" s="79"/>
      <c r="F4441" s="79"/>
      <c r="G4441" s="79"/>
      <c r="I4441" s="113"/>
    </row>
    <row r="4442" spans="1:9" ht="12.75">
      <c r="A4442" s="16"/>
      <c r="B4442" s="110"/>
      <c r="C4442" s="110"/>
      <c r="D4442" s="110"/>
      <c r="E4442" s="79"/>
      <c r="F4442" s="79"/>
      <c r="G4442" s="79"/>
      <c r="I4442" s="113"/>
    </row>
    <row r="4443" spans="1:9" ht="12.75">
      <c r="A4443" s="16"/>
      <c r="B4443" s="110"/>
      <c r="C4443" s="110"/>
      <c r="D4443" s="110"/>
      <c r="E4443" s="79"/>
      <c r="F4443" s="79"/>
      <c r="G4443" s="79"/>
      <c r="I4443" s="113"/>
    </row>
    <row r="4444" spans="1:9" ht="12.75">
      <c r="A4444" s="16"/>
      <c r="B4444" s="110"/>
      <c r="C4444" s="110"/>
      <c r="D4444" s="110"/>
      <c r="E4444" s="79"/>
      <c r="F4444" s="79"/>
      <c r="G4444" s="79"/>
      <c r="I4444" s="113"/>
    </row>
    <row r="4445" spans="1:9" ht="12.75">
      <c r="A4445" s="16"/>
      <c r="B4445" s="110"/>
      <c r="C4445" s="110"/>
      <c r="D4445" s="110"/>
      <c r="E4445" s="79"/>
      <c r="F4445" s="79"/>
      <c r="G4445" s="79"/>
      <c r="I4445" s="113"/>
    </row>
    <row r="4446" spans="1:9" ht="12.75">
      <c r="A4446" s="16"/>
      <c r="B4446" s="110"/>
      <c r="C4446" s="110"/>
      <c r="D4446" s="110"/>
      <c r="E4446" s="79"/>
      <c r="F4446" s="79"/>
      <c r="G4446" s="79"/>
      <c r="I4446" s="113"/>
    </row>
    <row r="4447" spans="1:9" ht="12.75">
      <c r="A4447" s="16"/>
      <c r="B4447" s="110"/>
      <c r="C4447" s="110"/>
      <c r="D4447" s="110"/>
      <c r="E4447" s="79"/>
      <c r="F4447" s="79"/>
      <c r="G4447" s="79"/>
      <c r="I4447" s="113"/>
    </row>
    <row r="4448" spans="1:9" ht="12.75">
      <c r="A4448" s="16"/>
      <c r="B4448" s="110"/>
      <c r="C4448" s="110"/>
      <c r="D4448" s="110"/>
      <c r="E4448" s="79"/>
      <c r="F4448" s="79"/>
      <c r="G4448" s="79"/>
      <c r="I4448" s="113"/>
    </row>
    <row r="4449" spans="1:9" ht="12.75">
      <c r="A4449" s="16"/>
      <c r="B4449" s="110"/>
      <c r="C4449" s="110"/>
      <c r="D4449" s="110"/>
      <c r="E4449" s="79"/>
      <c r="F4449" s="79"/>
      <c r="G4449" s="79"/>
      <c r="I4449" s="113"/>
    </row>
    <row r="4450" spans="1:9" ht="12.75">
      <c r="A4450" s="16"/>
      <c r="B4450" s="110"/>
      <c r="C4450" s="110"/>
      <c r="D4450" s="110"/>
      <c r="E4450" s="79"/>
      <c r="F4450" s="79"/>
      <c r="G4450" s="79"/>
      <c r="I4450" s="113"/>
    </row>
    <row r="4451" spans="1:9" ht="12.75">
      <c r="A4451" s="16"/>
      <c r="B4451" s="110"/>
      <c r="C4451" s="110"/>
      <c r="D4451" s="110"/>
      <c r="E4451" s="79"/>
      <c r="F4451" s="79"/>
      <c r="G4451" s="79"/>
      <c r="I4451" s="113"/>
    </row>
    <row r="4452" spans="1:9" ht="12.75">
      <c r="A4452" s="16"/>
      <c r="B4452" s="110"/>
      <c r="C4452" s="110"/>
      <c r="D4452" s="110"/>
      <c r="E4452" s="79"/>
      <c r="F4452" s="79"/>
      <c r="G4452" s="79"/>
      <c r="I4452" s="113"/>
    </row>
    <row r="4453" spans="1:9" ht="12.75">
      <c r="A4453" s="16"/>
      <c r="B4453" s="110"/>
      <c r="C4453" s="110"/>
      <c r="D4453" s="110"/>
      <c r="E4453" s="79"/>
      <c r="F4453" s="79"/>
      <c r="G4453" s="79"/>
      <c r="I4453" s="113"/>
    </row>
    <row r="4454" spans="1:9" ht="12.75">
      <c r="A4454" s="16"/>
      <c r="B4454" s="110"/>
      <c r="C4454" s="110"/>
      <c r="D4454" s="110"/>
      <c r="E4454" s="79"/>
      <c r="F4454" s="79"/>
      <c r="G4454" s="79"/>
      <c r="I4454" s="113"/>
    </row>
    <row r="4455" spans="1:9" ht="12.75">
      <c r="A4455" s="16"/>
      <c r="B4455" s="110"/>
      <c r="C4455" s="110"/>
      <c r="D4455" s="110"/>
      <c r="E4455" s="79"/>
      <c r="F4455" s="79"/>
      <c r="G4455" s="79"/>
      <c r="I4455" s="113"/>
    </row>
    <row r="4456" spans="1:9" ht="12.75">
      <c r="A4456" s="16"/>
      <c r="B4456" s="110"/>
      <c r="C4456" s="110"/>
      <c r="D4456" s="110"/>
      <c r="E4456" s="79"/>
      <c r="F4456" s="79"/>
      <c r="G4456" s="79"/>
      <c r="I4456" s="113"/>
    </row>
    <row r="4457" spans="1:9" ht="12.75">
      <c r="A4457" s="16"/>
      <c r="B4457" s="110"/>
      <c r="C4457" s="110"/>
      <c r="D4457" s="110"/>
      <c r="E4457" s="79"/>
      <c r="F4457" s="79"/>
      <c r="G4457" s="79"/>
      <c r="I4457" s="113"/>
    </row>
    <row r="4458" spans="1:9" ht="12.75">
      <c r="A4458" s="16"/>
      <c r="B4458" s="110"/>
      <c r="C4458" s="110"/>
      <c r="D4458" s="110"/>
      <c r="E4458" s="79"/>
      <c r="F4458" s="79"/>
      <c r="G4458" s="79"/>
      <c r="I4458" s="113"/>
    </row>
    <row r="4459" spans="1:9" ht="12.75">
      <c r="A4459" s="16"/>
      <c r="B4459" s="110"/>
      <c r="C4459" s="110"/>
      <c r="D4459" s="110"/>
      <c r="E4459" s="79"/>
      <c r="F4459" s="79"/>
      <c r="G4459" s="79"/>
      <c r="I4459" s="113"/>
    </row>
    <row r="4460" spans="1:9" ht="12.75">
      <c r="A4460" s="16"/>
      <c r="B4460" s="110"/>
      <c r="C4460" s="110"/>
      <c r="D4460" s="110"/>
      <c r="E4460" s="79"/>
      <c r="F4460" s="79"/>
      <c r="G4460" s="79"/>
      <c r="I4460" s="113"/>
    </row>
    <row r="4461" spans="1:9" ht="12.75">
      <c r="A4461" s="16"/>
      <c r="B4461" s="110"/>
      <c r="C4461" s="110"/>
      <c r="D4461" s="110"/>
      <c r="E4461" s="79"/>
      <c r="F4461" s="79"/>
      <c r="G4461" s="79"/>
      <c r="I4461" s="113"/>
    </row>
    <row r="4462" spans="1:9" ht="12.75">
      <c r="A4462" s="16"/>
      <c r="B4462" s="110"/>
      <c r="C4462" s="110"/>
      <c r="D4462" s="110"/>
      <c r="E4462" s="79"/>
      <c r="F4462" s="79"/>
      <c r="G4462" s="79"/>
      <c r="I4462" s="113"/>
    </row>
    <row r="4463" spans="1:9" ht="12.75">
      <c r="A4463" s="16"/>
      <c r="B4463" s="110"/>
      <c r="C4463" s="110"/>
      <c r="D4463" s="110"/>
      <c r="E4463" s="79"/>
      <c r="F4463" s="79"/>
      <c r="G4463" s="79"/>
      <c r="I4463" s="113"/>
    </row>
    <row r="4464" spans="1:9" ht="12.75">
      <c r="A4464" s="16"/>
      <c r="B4464" s="110"/>
      <c r="C4464" s="110"/>
      <c r="D4464" s="110"/>
      <c r="E4464" s="79"/>
      <c r="F4464" s="79"/>
      <c r="G4464" s="79"/>
      <c r="I4464" s="113"/>
    </row>
    <row r="4465" spans="1:9" ht="12.75">
      <c r="A4465" s="16"/>
      <c r="B4465" s="110"/>
      <c r="C4465" s="110"/>
      <c r="D4465" s="110"/>
      <c r="E4465" s="79"/>
      <c r="F4465" s="79"/>
      <c r="G4465" s="79"/>
      <c r="I4465" s="113"/>
    </row>
    <row r="4466" spans="1:9" ht="12.75">
      <c r="A4466" s="16"/>
      <c r="B4466" s="110"/>
      <c r="C4466" s="110"/>
      <c r="D4466" s="110"/>
      <c r="E4466" s="79"/>
      <c r="F4466" s="79"/>
      <c r="G4466" s="79"/>
      <c r="I4466" s="113"/>
    </row>
    <row r="4467" spans="1:9" ht="12.75">
      <c r="A4467" s="16"/>
      <c r="B4467" s="110"/>
      <c r="C4467" s="110"/>
      <c r="D4467" s="110"/>
      <c r="E4467" s="79"/>
      <c r="F4467" s="79"/>
      <c r="G4467" s="79"/>
      <c r="I4467" s="113"/>
    </row>
    <row r="4468" spans="1:9" ht="12.75">
      <c r="A4468" s="16"/>
      <c r="B4468" s="110"/>
      <c r="C4468" s="110"/>
      <c r="D4468" s="110"/>
      <c r="E4468" s="79"/>
      <c r="F4468" s="79"/>
      <c r="G4468" s="79"/>
      <c r="I4468" s="113"/>
    </row>
    <row r="4469" spans="1:9" ht="12.75">
      <c r="A4469" s="16"/>
      <c r="B4469" s="110"/>
      <c r="C4469" s="110"/>
      <c r="D4469" s="110"/>
      <c r="E4469" s="79"/>
      <c r="F4469" s="79"/>
      <c r="G4469" s="79"/>
      <c r="I4469" s="113"/>
    </row>
    <row r="4470" spans="1:9" ht="12.75">
      <c r="A4470" s="16"/>
      <c r="B4470" s="110"/>
      <c r="C4470" s="110"/>
      <c r="D4470" s="110"/>
      <c r="E4470" s="79"/>
      <c r="F4470" s="79"/>
      <c r="G4470" s="79"/>
      <c r="I4470" s="113"/>
    </row>
    <row r="4471" spans="1:9" ht="12.75">
      <c r="A4471" s="16"/>
      <c r="B4471" s="110"/>
      <c r="C4471" s="110"/>
      <c r="D4471" s="110"/>
      <c r="E4471" s="79"/>
      <c r="F4471" s="79"/>
      <c r="G4471" s="79"/>
      <c r="I4471" s="113"/>
    </row>
    <row r="4472" spans="1:9" ht="12.75">
      <c r="A4472" s="16"/>
      <c r="B4472" s="110"/>
      <c r="C4472" s="110"/>
      <c r="D4472" s="110"/>
      <c r="E4472" s="79"/>
      <c r="F4472" s="79"/>
      <c r="G4472" s="79"/>
      <c r="I4472" s="113"/>
    </row>
    <row r="4473" spans="1:9" ht="12.75">
      <c r="A4473" s="16"/>
      <c r="B4473" s="110"/>
      <c r="C4473" s="110"/>
      <c r="D4473" s="110"/>
      <c r="E4473" s="79"/>
      <c r="F4473" s="79"/>
      <c r="G4473" s="79"/>
      <c r="I4473" s="113"/>
    </row>
    <row r="4474" spans="1:9" ht="12.75">
      <c r="A4474" s="16"/>
      <c r="B4474" s="110"/>
      <c r="C4474" s="110"/>
      <c r="D4474" s="110"/>
      <c r="E4474" s="79"/>
      <c r="F4474" s="79"/>
      <c r="G4474" s="79"/>
      <c r="I4474" s="113"/>
    </row>
    <row r="4475" spans="1:9" ht="12.75">
      <c r="A4475" s="16"/>
      <c r="B4475" s="110"/>
      <c r="C4475" s="110"/>
      <c r="D4475" s="110"/>
      <c r="E4475" s="79"/>
      <c r="F4475" s="79"/>
      <c r="G4475" s="79"/>
      <c r="I4475" s="113"/>
    </row>
    <row r="4476" spans="1:9" ht="12.75">
      <c r="A4476" s="16"/>
      <c r="B4476" s="110"/>
      <c r="C4476" s="110"/>
      <c r="D4476" s="110"/>
      <c r="E4476" s="79"/>
      <c r="F4476" s="79"/>
      <c r="G4476" s="79"/>
      <c r="I4476" s="113"/>
    </row>
    <row r="4477" spans="1:9" ht="12.75">
      <c r="A4477" s="16"/>
      <c r="B4477" s="110"/>
      <c r="C4477" s="110"/>
      <c r="D4477" s="110"/>
      <c r="E4477" s="79"/>
      <c r="F4477" s="79"/>
      <c r="G4477" s="79"/>
      <c r="I4477" s="113"/>
    </row>
    <row r="4478" spans="1:9" ht="12.75">
      <c r="A4478" s="16"/>
      <c r="B4478" s="110"/>
      <c r="C4478" s="110"/>
      <c r="D4478" s="110"/>
      <c r="E4478" s="79"/>
      <c r="F4478" s="79"/>
      <c r="G4478" s="79"/>
      <c r="I4478" s="113"/>
    </row>
    <row r="4479" spans="1:9" ht="12.75">
      <c r="A4479" s="16"/>
      <c r="B4479" s="110"/>
      <c r="C4479" s="110"/>
      <c r="D4479" s="110"/>
      <c r="E4479" s="79"/>
      <c r="F4479" s="79"/>
      <c r="G4479" s="79"/>
      <c r="I4479" s="113"/>
    </row>
    <row r="4480" spans="1:9" ht="12.75">
      <c r="A4480" s="16"/>
      <c r="B4480" s="110"/>
      <c r="C4480" s="110"/>
      <c r="D4480" s="110"/>
      <c r="E4480" s="79"/>
      <c r="F4480" s="79"/>
      <c r="G4480" s="79"/>
      <c r="I4480" s="113"/>
    </row>
    <row r="4481" spans="1:9" ht="12.75">
      <c r="A4481" s="16"/>
      <c r="B4481" s="110"/>
      <c r="C4481" s="110"/>
      <c r="D4481" s="110"/>
      <c r="E4481" s="79"/>
      <c r="F4481" s="79"/>
      <c r="G4481" s="79"/>
      <c r="I4481" s="113"/>
    </row>
    <row r="4482" spans="1:9" ht="12.75">
      <c r="A4482" s="16"/>
      <c r="B4482" s="110"/>
      <c r="C4482" s="110"/>
      <c r="D4482" s="110"/>
      <c r="E4482" s="79"/>
      <c r="F4482" s="79"/>
      <c r="G4482" s="79"/>
      <c r="I4482" s="113"/>
    </row>
    <row r="4483" spans="1:9" ht="12.75">
      <c r="A4483" s="16"/>
      <c r="B4483" s="110"/>
      <c r="C4483" s="110"/>
      <c r="D4483" s="110"/>
      <c r="E4483" s="79"/>
      <c r="F4483" s="79"/>
      <c r="G4483" s="79"/>
      <c r="I4483" s="113"/>
    </row>
    <row r="4484" spans="1:9" ht="12.75">
      <c r="A4484" s="16"/>
      <c r="B4484" s="110"/>
      <c r="C4484" s="110"/>
      <c r="D4484" s="110"/>
      <c r="E4484" s="79"/>
      <c r="F4484" s="79"/>
      <c r="G4484" s="79"/>
      <c r="I4484" s="113"/>
    </row>
    <row r="4485" spans="1:9" ht="12.75">
      <c r="A4485" s="16"/>
      <c r="B4485" s="110"/>
      <c r="C4485" s="110"/>
      <c r="D4485" s="110"/>
      <c r="E4485" s="79"/>
      <c r="F4485" s="79"/>
      <c r="G4485" s="79"/>
      <c r="I4485" s="113"/>
    </row>
    <row r="4486" spans="1:9" ht="12.75">
      <c r="A4486" s="16"/>
      <c r="B4486" s="110"/>
      <c r="C4486" s="110"/>
      <c r="D4486" s="110"/>
      <c r="E4486" s="79"/>
      <c r="F4486" s="79"/>
      <c r="G4486" s="79"/>
      <c r="I4486" s="113"/>
    </row>
    <row r="4487" spans="1:9" ht="12.75">
      <c r="A4487" s="16"/>
      <c r="B4487" s="110"/>
      <c r="C4487" s="110"/>
      <c r="D4487" s="110"/>
      <c r="E4487" s="79"/>
      <c r="F4487" s="79"/>
      <c r="G4487" s="79"/>
      <c r="I4487" s="113"/>
    </row>
    <row r="4488" spans="1:9" ht="12.75">
      <c r="A4488" s="16"/>
      <c r="B4488" s="110"/>
      <c r="C4488" s="110"/>
      <c r="D4488" s="110"/>
      <c r="E4488" s="79"/>
      <c r="F4488" s="79"/>
      <c r="G4488" s="79"/>
      <c r="I4488" s="113"/>
    </row>
    <row r="4489" spans="1:9" ht="12.75">
      <c r="A4489" s="16"/>
      <c r="B4489" s="110"/>
      <c r="C4489" s="110"/>
      <c r="D4489" s="110"/>
      <c r="E4489" s="79"/>
      <c r="F4489" s="79"/>
      <c r="G4489" s="79"/>
      <c r="I4489" s="113"/>
    </row>
    <row r="4490" spans="1:9" ht="12.75">
      <c r="A4490" s="16"/>
      <c r="B4490" s="110"/>
      <c r="C4490" s="110"/>
      <c r="D4490" s="110"/>
      <c r="E4490" s="79"/>
      <c r="F4490" s="79"/>
      <c r="G4490" s="79"/>
      <c r="I4490" s="113"/>
    </row>
    <row r="4491" spans="1:9" ht="12.75">
      <c r="A4491" s="16"/>
      <c r="B4491" s="110"/>
      <c r="C4491" s="110"/>
      <c r="D4491" s="110"/>
      <c r="E4491" s="79"/>
      <c r="F4491" s="79"/>
      <c r="G4491" s="79"/>
      <c r="I4491" s="113"/>
    </row>
    <row r="4492" spans="1:9" ht="12.75">
      <c r="A4492" s="16"/>
      <c r="B4492" s="110"/>
      <c r="C4492" s="110"/>
      <c r="D4492" s="110"/>
      <c r="E4492" s="79"/>
      <c r="F4492" s="79"/>
      <c r="G4492" s="79"/>
      <c r="I4492" s="113"/>
    </row>
    <row r="4493" spans="1:9" ht="12.75">
      <c r="A4493" s="16"/>
      <c r="B4493" s="110"/>
      <c r="C4493" s="110"/>
      <c r="D4493" s="110"/>
      <c r="E4493" s="79"/>
      <c r="F4493" s="79"/>
      <c r="G4493" s="79"/>
      <c r="I4493" s="113"/>
    </row>
    <row r="4494" spans="1:9" ht="12.75">
      <c r="A4494" s="16"/>
      <c r="B4494" s="110"/>
      <c r="C4494" s="110"/>
      <c r="D4494" s="110"/>
      <c r="E4494" s="79"/>
      <c r="F4494" s="79"/>
      <c r="G4494" s="79"/>
      <c r="I4494" s="113"/>
    </row>
    <row r="4495" spans="1:9" ht="12.75">
      <c r="A4495" s="16"/>
      <c r="B4495" s="110"/>
      <c r="C4495" s="110"/>
      <c r="D4495" s="110"/>
      <c r="E4495" s="79"/>
      <c r="F4495" s="79"/>
      <c r="G4495" s="79"/>
      <c r="I4495" s="113"/>
    </row>
    <row r="4496" spans="1:9" ht="12.75">
      <c r="A4496" s="16"/>
      <c r="B4496" s="110"/>
      <c r="C4496" s="110"/>
      <c r="D4496" s="110"/>
      <c r="E4496" s="79"/>
      <c r="F4496" s="79"/>
      <c r="G4496" s="79"/>
      <c r="I4496" s="113"/>
    </row>
    <row r="4497" spans="1:9" ht="12.75">
      <c r="A4497" s="16"/>
      <c r="B4497" s="110"/>
      <c r="C4497" s="110"/>
      <c r="D4497" s="110"/>
      <c r="E4497" s="79"/>
      <c r="F4497" s="79"/>
      <c r="G4497" s="79"/>
      <c r="I4497" s="113"/>
    </row>
    <row r="4498" spans="1:9" ht="12.75">
      <c r="A4498" s="16"/>
      <c r="B4498" s="110"/>
      <c r="C4498" s="110"/>
      <c r="D4498" s="110"/>
      <c r="E4498" s="79"/>
      <c r="F4498" s="79"/>
      <c r="G4498" s="79"/>
      <c r="I4498" s="113"/>
    </row>
    <row r="4499" spans="1:9" ht="12.75">
      <c r="A4499" s="16"/>
      <c r="B4499" s="110"/>
      <c r="C4499" s="110"/>
      <c r="D4499" s="110"/>
      <c r="E4499" s="79"/>
      <c r="F4499" s="79"/>
      <c r="G4499" s="79"/>
      <c r="I4499" s="113"/>
    </row>
    <row r="4500" spans="1:9" ht="12.75">
      <c r="A4500" s="16"/>
      <c r="B4500" s="110"/>
      <c r="C4500" s="110"/>
      <c r="D4500" s="110"/>
      <c r="E4500" s="79"/>
      <c r="F4500" s="79"/>
      <c r="G4500" s="79"/>
      <c r="I4500" s="113"/>
    </row>
    <row r="4501" spans="1:9" ht="12.75">
      <c r="A4501" s="16"/>
      <c r="B4501" s="110"/>
      <c r="C4501" s="110"/>
      <c r="D4501" s="110"/>
      <c r="E4501" s="79"/>
      <c r="F4501" s="79"/>
      <c r="G4501" s="79"/>
      <c r="I4501" s="113"/>
    </row>
    <row r="4502" spans="1:9" ht="12.75">
      <c r="A4502" s="16"/>
      <c r="B4502" s="110"/>
      <c r="C4502" s="110"/>
      <c r="D4502" s="110"/>
      <c r="E4502" s="79"/>
      <c r="F4502" s="79"/>
      <c r="G4502" s="79"/>
      <c r="I4502" s="113"/>
    </row>
    <row r="4503" spans="1:9" ht="12.75">
      <c r="A4503" s="16"/>
      <c r="B4503" s="110"/>
      <c r="C4503" s="110"/>
      <c r="D4503" s="110"/>
      <c r="E4503" s="79"/>
      <c r="F4503" s="79"/>
      <c r="G4503" s="79"/>
      <c r="I4503" s="113"/>
    </row>
    <row r="4504" spans="1:9" ht="12.75">
      <c r="A4504" s="16"/>
      <c r="B4504" s="110"/>
      <c r="C4504" s="110"/>
      <c r="D4504" s="110"/>
      <c r="E4504" s="79"/>
      <c r="F4504" s="79"/>
      <c r="G4504" s="79"/>
      <c r="I4504" s="113"/>
    </row>
    <row r="4505" spans="1:9" ht="12.75">
      <c r="A4505" s="16"/>
      <c r="B4505" s="110"/>
      <c r="C4505" s="110"/>
      <c r="D4505" s="110"/>
      <c r="E4505" s="79"/>
      <c r="F4505" s="79"/>
      <c r="G4505" s="79"/>
      <c r="I4505" s="113"/>
    </row>
    <row r="4506" spans="1:9" ht="12.75">
      <c r="A4506" s="16"/>
      <c r="B4506" s="110"/>
      <c r="C4506" s="110"/>
      <c r="D4506" s="110"/>
      <c r="E4506" s="79"/>
      <c r="F4506" s="79"/>
      <c r="G4506" s="79"/>
      <c r="I4506" s="113"/>
    </row>
    <row r="4507" spans="1:9" ht="12.75">
      <c r="A4507" s="16"/>
      <c r="B4507" s="110"/>
      <c r="C4507" s="110"/>
      <c r="D4507" s="110"/>
      <c r="E4507" s="79"/>
      <c r="F4507" s="79"/>
      <c r="G4507" s="79"/>
      <c r="I4507" s="113"/>
    </row>
    <row r="4508" spans="1:9" ht="12.75">
      <c r="A4508" s="16"/>
      <c r="B4508" s="110"/>
      <c r="C4508" s="110"/>
      <c r="D4508" s="110"/>
      <c r="E4508" s="79"/>
      <c r="F4508" s="79"/>
      <c r="G4508" s="79"/>
      <c r="I4508" s="113"/>
    </row>
    <row r="4509" spans="1:9" ht="12.75">
      <c r="A4509" s="16"/>
      <c r="B4509" s="110"/>
      <c r="C4509" s="110"/>
      <c r="D4509" s="110"/>
      <c r="E4509" s="79"/>
      <c r="F4509" s="79"/>
      <c r="G4509" s="79"/>
      <c r="I4509" s="113"/>
    </row>
    <row r="4510" spans="1:9" ht="12.75">
      <c r="A4510" s="16"/>
      <c r="B4510" s="110"/>
      <c r="C4510" s="110"/>
      <c r="D4510" s="110"/>
      <c r="E4510" s="79"/>
      <c r="F4510" s="79"/>
      <c r="G4510" s="79"/>
      <c r="I4510" s="113"/>
    </row>
    <row r="4511" spans="1:9" ht="12.75">
      <c r="A4511" s="16"/>
      <c r="B4511" s="110"/>
      <c r="C4511" s="110"/>
      <c r="D4511" s="110"/>
      <c r="E4511" s="79"/>
      <c r="F4511" s="79"/>
      <c r="G4511" s="79"/>
      <c r="I4511" s="113"/>
    </row>
    <row r="4512" spans="1:9" ht="12.75">
      <c r="A4512" s="16"/>
      <c r="B4512" s="110"/>
      <c r="C4512" s="110"/>
      <c r="D4512" s="110"/>
      <c r="E4512" s="79"/>
      <c r="F4512" s="79"/>
      <c r="G4512" s="79"/>
      <c r="I4512" s="113"/>
    </row>
    <row r="4513" spans="1:9" ht="12.75">
      <c r="A4513" s="16"/>
      <c r="B4513" s="110"/>
      <c r="C4513" s="110"/>
      <c r="D4513" s="110"/>
      <c r="E4513" s="79"/>
      <c r="F4513" s="79"/>
      <c r="G4513" s="79"/>
      <c r="I4513" s="113"/>
    </row>
    <row r="4514" spans="1:9" ht="12.75">
      <c r="A4514" s="16"/>
      <c r="B4514" s="110"/>
      <c r="C4514" s="110"/>
      <c r="D4514" s="110"/>
      <c r="E4514" s="79"/>
      <c r="F4514" s="79"/>
      <c r="G4514" s="79"/>
      <c r="I4514" s="113"/>
    </row>
    <row r="4515" spans="1:9" ht="12.75">
      <c r="A4515" s="16"/>
      <c r="B4515" s="110"/>
      <c r="C4515" s="110"/>
      <c r="D4515" s="110"/>
      <c r="E4515" s="79"/>
      <c r="F4515" s="79"/>
      <c r="G4515" s="79"/>
      <c r="I4515" s="113"/>
    </row>
    <row r="4516" spans="1:9" ht="12.75">
      <c r="A4516" s="16"/>
      <c r="B4516" s="110"/>
      <c r="C4516" s="110"/>
      <c r="D4516" s="110"/>
      <c r="E4516" s="79"/>
      <c r="F4516" s="79"/>
      <c r="G4516" s="79"/>
      <c r="I4516" s="113"/>
    </row>
    <row r="4517" spans="1:9" ht="12.75">
      <c r="A4517" s="16"/>
      <c r="B4517" s="110"/>
      <c r="C4517" s="110"/>
      <c r="D4517" s="110"/>
      <c r="E4517" s="79"/>
      <c r="F4517" s="79"/>
      <c r="G4517" s="79"/>
      <c r="I4517" s="113"/>
    </row>
    <row r="4518" spans="1:9" ht="12.75">
      <c r="A4518" s="16"/>
      <c r="B4518" s="110"/>
      <c r="C4518" s="110"/>
      <c r="D4518" s="110"/>
      <c r="E4518" s="79"/>
      <c r="F4518" s="79"/>
      <c r="G4518" s="79"/>
      <c r="I4518" s="113"/>
    </row>
    <row r="4519" spans="1:9" ht="12.75">
      <c r="A4519" s="16"/>
      <c r="B4519" s="110"/>
      <c r="C4519" s="110"/>
      <c r="D4519" s="110"/>
      <c r="E4519" s="79"/>
      <c r="F4519" s="79"/>
      <c r="G4519" s="79"/>
      <c r="I4519" s="113"/>
    </row>
    <row r="4520" spans="1:9" ht="12.75">
      <c r="A4520" s="16"/>
      <c r="B4520" s="110"/>
      <c r="C4520" s="110"/>
      <c r="D4520" s="110"/>
      <c r="E4520" s="79"/>
      <c r="F4520" s="79"/>
      <c r="G4520" s="79"/>
      <c r="I4520" s="113"/>
    </row>
    <row r="4521" spans="1:9" ht="12.75">
      <c r="A4521" s="16"/>
      <c r="B4521" s="110"/>
      <c r="C4521" s="110"/>
      <c r="D4521" s="110"/>
      <c r="E4521" s="79"/>
      <c r="F4521" s="79"/>
      <c r="G4521" s="79"/>
      <c r="I4521" s="113"/>
    </row>
    <row r="4522" spans="1:9" ht="12.75">
      <c r="A4522" s="16"/>
      <c r="B4522" s="110"/>
      <c r="C4522" s="110"/>
      <c r="D4522" s="110"/>
      <c r="E4522" s="79"/>
      <c r="F4522" s="79"/>
      <c r="G4522" s="79"/>
      <c r="I4522" s="113"/>
    </row>
    <row r="4523" spans="1:9" ht="12.75">
      <c r="A4523" s="16"/>
      <c r="B4523" s="110"/>
      <c r="C4523" s="110"/>
      <c r="D4523" s="110"/>
      <c r="E4523" s="79"/>
      <c r="F4523" s="79"/>
      <c r="G4523" s="79"/>
      <c r="I4523" s="113"/>
    </row>
    <row r="4524" spans="1:9" ht="12.75">
      <c r="A4524" s="16"/>
      <c r="B4524" s="110"/>
      <c r="C4524" s="110"/>
      <c r="D4524" s="110"/>
      <c r="E4524" s="79"/>
      <c r="F4524" s="79"/>
      <c r="G4524" s="79"/>
      <c r="I4524" s="113"/>
    </row>
    <row r="4525" spans="1:9" ht="12.75">
      <c r="A4525" s="16"/>
      <c r="B4525" s="110"/>
      <c r="C4525" s="110"/>
      <c r="D4525" s="110"/>
      <c r="E4525" s="79"/>
      <c r="F4525" s="79"/>
      <c r="G4525" s="79"/>
      <c r="I4525" s="113"/>
    </row>
    <row r="4526" spans="1:9" ht="12.75">
      <c r="A4526" s="16"/>
      <c r="B4526" s="110"/>
      <c r="C4526" s="110"/>
      <c r="D4526" s="110"/>
      <c r="E4526" s="79"/>
      <c r="F4526" s="79"/>
      <c r="G4526" s="79"/>
      <c r="I4526" s="113"/>
    </row>
    <row r="4527" spans="1:9" ht="12.75">
      <c r="A4527" s="16"/>
      <c r="B4527" s="110"/>
      <c r="C4527" s="110"/>
      <c r="D4527" s="110"/>
      <c r="E4527" s="79"/>
      <c r="F4527" s="79"/>
      <c r="G4527" s="79"/>
      <c r="I4527" s="113"/>
    </row>
    <row r="4528" spans="1:9" ht="12.75">
      <c r="A4528" s="16"/>
      <c r="B4528" s="110"/>
      <c r="C4528" s="110"/>
      <c r="D4528" s="110"/>
      <c r="E4528" s="79"/>
      <c r="F4528" s="79"/>
      <c r="G4528" s="79"/>
      <c r="I4528" s="113"/>
    </row>
    <row r="4529" spans="1:9" ht="12.75">
      <c r="A4529" s="16"/>
      <c r="B4529" s="110"/>
      <c r="C4529" s="110"/>
      <c r="D4529" s="110"/>
      <c r="E4529" s="79"/>
      <c r="F4529" s="79"/>
      <c r="G4529" s="79"/>
      <c r="I4529" s="113"/>
    </row>
    <row r="4530" spans="1:9" ht="12.75">
      <c r="A4530" s="16"/>
      <c r="B4530" s="110"/>
      <c r="C4530" s="110"/>
      <c r="D4530" s="110"/>
      <c r="E4530" s="79"/>
      <c r="F4530" s="79"/>
      <c r="G4530" s="79"/>
      <c r="I4530" s="113"/>
    </row>
    <row r="4531" spans="1:9" ht="12.75">
      <c r="A4531" s="16"/>
      <c r="B4531" s="110"/>
      <c r="C4531" s="110"/>
      <c r="D4531" s="110"/>
      <c r="E4531" s="79"/>
      <c r="F4531" s="79"/>
      <c r="G4531" s="79"/>
      <c r="I4531" s="113"/>
    </row>
    <row r="4532" spans="1:9" ht="12.75">
      <c r="A4532" s="16"/>
      <c r="B4532" s="110"/>
      <c r="C4532" s="110"/>
      <c r="D4532" s="110"/>
      <c r="E4532" s="79"/>
      <c r="F4532" s="79"/>
      <c r="G4532" s="79"/>
      <c r="I4532" s="113"/>
    </row>
    <row r="4533" spans="1:9" ht="12.75">
      <c r="A4533" s="16"/>
      <c r="B4533" s="110"/>
      <c r="C4533" s="110"/>
      <c r="D4533" s="110"/>
      <c r="E4533" s="79"/>
      <c r="F4533" s="79"/>
      <c r="G4533" s="79"/>
      <c r="I4533" s="113"/>
    </row>
    <row r="4534" spans="1:9" ht="12.75">
      <c r="A4534" s="16"/>
      <c r="B4534" s="110"/>
      <c r="C4534" s="110"/>
      <c r="D4534" s="110"/>
      <c r="E4534" s="79"/>
      <c r="F4534" s="79"/>
      <c r="G4534" s="79"/>
      <c r="I4534" s="113"/>
    </row>
    <row r="4535" spans="1:9" ht="12.75">
      <c r="A4535" s="16"/>
      <c r="B4535" s="110"/>
      <c r="C4535" s="110"/>
      <c r="D4535" s="110"/>
      <c r="E4535" s="79"/>
      <c r="F4535" s="79"/>
      <c r="G4535" s="79"/>
      <c r="I4535" s="113"/>
    </row>
    <row r="4536" spans="1:9" ht="12.75">
      <c r="A4536" s="16"/>
      <c r="B4536" s="110"/>
      <c r="C4536" s="110"/>
      <c r="D4536" s="110"/>
      <c r="E4536" s="79"/>
      <c r="F4536" s="79"/>
      <c r="G4536" s="79"/>
      <c r="I4536" s="113"/>
    </row>
    <row r="4537" spans="1:9" ht="12.75">
      <c r="A4537" s="16"/>
      <c r="B4537" s="110"/>
      <c r="C4537" s="110"/>
      <c r="D4537" s="110"/>
      <c r="E4537" s="79"/>
      <c r="F4537" s="79"/>
      <c r="G4537" s="79"/>
      <c r="I4537" s="113"/>
    </row>
    <row r="4538" spans="1:9" ht="12.75">
      <c r="A4538" s="16"/>
      <c r="B4538" s="110"/>
      <c r="C4538" s="110"/>
      <c r="D4538" s="110"/>
      <c r="E4538" s="79"/>
      <c r="F4538" s="79"/>
      <c r="G4538" s="79"/>
      <c r="I4538" s="113"/>
    </row>
    <row r="4539" spans="1:9" ht="12.75">
      <c r="A4539" s="16"/>
      <c r="B4539" s="110"/>
      <c r="C4539" s="110"/>
      <c r="D4539" s="110"/>
      <c r="E4539" s="79"/>
      <c r="F4539" s="79"/>
      <c r="G4539" s="79"/>
      <c r="I4539" s="113"/>
    </row>
    <row r="4540" spans="1:9" ht="12.75">
      <c r="A4540" s="16"/>
      <c r="B4540" s="110"/>
      <c r="C4540" s="110"/>
      <c r="D4540" s="110"/>
      <c r="E4540" s="79"/>
      <c r="F4540" s="79"/>
      <c r="G4540" s="79"/>
      <c r="I4540" s="113"/>
    </row>
    <row r="4541" spans="1:9" ht="12.75">
      <c r="A4541" s="16"/>
      <c r="B4541" s="110"/>
      <c r="C4541" s="110"/>
      <c r="D4541" s="110"/>
      <c r="E4541" s="79"/>
      <c r="F4541" s="79"/>
      <c r="G4541" s="79"/>
      <c r="I4541" s="113"/>
    </row>
    <row r="4542" spans="1:9" ht="12.75">
      <c r="A4542" s="16"/>
      <c r="B4542" s="110"/>
      <c r="C4542" s="110"/>
      <c r="D4542" s="110"/>
      <c r="E4542" s="79"/>
      <c r="F4542" s="79"/>
      <c r="G4542" s="79"/>
      <c r="I4542" s="113"/>
    </row>
    <row r="4543" spans="1:9" ht="12.75">
      <c r="A4543" s="16"/>
      <c r="B4543" s="110"/>
      <c r="C4543" s="110"/>
      <c r="D4543" s="110"/>
      <c r="E4543" s="79"/>
      <c r="F4543" s="79"/>
      <c r="G4543" s="79"/>
      <c r="I4543" s="113"/>
    </row>
    <row r="4544" spans="1:9" ht="12.75">
      <c r="A4544" s="16"/>
      <c r="B4544" s="110"/>
      <c r="C4544" s="110"/>
      <c r="D4544" s="110"/>
      <c r="E4544" s="79"/>
      <c r="F4544" s="79"/>
      <c r="G4544" s="79"/>
      <c r="I4544" s="113"/>
    </row>
    <row r="4545" spans="1:9" ht="12.75">
      <c r="A4545" s="16"/>
      <c r="B4545" s="110"/>
      <c r="C4545" s="110"/>
      <c r="D4545" s="110"/>
      <c r="E4545" s="79"/>
      <c r="F4545" s="79"/>
      <c r="G4545" s="79"/>
      <c r="I4545" s="113"/>
    </row>
    <row r="4546" spans="1:9" ht="12.75">
      <c r="A4546" s="16"/>
      <c r="B4546" s="110"/>
      <c r="C4546" s="110"/>
      <c r="D4546" s="110"/>
      <c r="E4546" s="79"/>
      <c r="F4546" s="79"/>
      <c r="G4546" s="79"/>
      <c r="I4546" s="113"/>
    </row>
    <row r="4547" spans="1:9" ht="12.75">
      <c r="A4547" s="16"/>
      <c r="B4547" s="110"/>
      <c r="C4547" s="110"/>
      <c r="D4547" s="110"/>
      <c r="E4547" s="79"/>
      <c r="F4547" s="79"/>
      <c r="G4547" s="79"/>
      <c r="I4547" s="113"/>
    </row>
    <row r="4548" spans="1:9" ht="12.75">
      <c r="A4548" s="16"/>
      <c r="B4548" s="110"/>
      <c r="C4548" s="110"/>
      <c r="D4548" s="110"/>
      <c r="E4548" s="79"/>
      <c r="F4548" s="79"/>
      <c r="G4548" s="79"/>
      <c r="I4548" s="113"/>
    </row>
    <row r="4549" spans="1:9" ht="12.75">
      <c r="A4549" s="16"/>
      <c r="B4549" s="110"/>
      <c r="C4549" s="110"/>
      <c r="D4549" s="110"/>
      <c r="E4549" s="79"/>
      <c r="F4549" s="79"/>
      <c r="G4549" s="79"/>
      <c r="I4549" s="113"/>
    </row>
    <row r="4550" spans="1:9" ht="12.75">
      <c r="A4550" s="16"/>
      <c r="B4550" s="110"/>
      <c r="C4550" s="110"/>
      <c r="D4550" s="110"/>
      <c r="E4550" s="79"/>
      <c r="F4550" s="79"/>
      <c r="G4550" s="79"/>
      <c r="I4550" s="113"/>
    </row>
    <row r="4551" spans="1:9" ht="12.75">
      <c r="A4551" s="16"/>
      <c r="B4551" s="110"/>
      <c r="C4551" s="110"/>
      <c r="D4551" s="110"/>
      <c r="E4551" s="79"/>
      <c r="F4551" s="79"/>
      <c r="G4551" s="79"/>
      <c r="I4551" s="113"/>
    </row>
    <row r="4552" spans="1:9" ht="12.75">
      <c r="A4552" s="16"/>
      <c r="B4552" s="110"/>
      <c r="C4552" s="110"/>
      <c r="D4552" s="110"/>
      <c r="E4552" s="79"/>
      <c r="F4552" s="79"/>
      <c r="G4552" s="79"/>
      <c r="I4552" s="113"/>
    </row>
    <row r="4553" spans="1:9" ht="12.75">
      <c r="A4553" s="16"/>
      <c r="B4553" s="110"/>
      <c r="C4553" s="110"/>
      <c r="D4553" s="110"/>
      <c r="E4553" s="79"/>
      <c r="F4553" s="79"/>
      <c r="G4553" s="79"/>
      <c r="I4553" s="113"/>
    </row>
    <row r="4554" spans="1:9" ht="12.75">
      <c r="A4554" s="16"/>
      <c r="B4554" s="110"/>
      <c r="C4554" s="110"/>
      <c r="D4554" s="110"/>
      <c r="E4554" s="79"/>
      <c r="F4554" s="79"/>
      <c r="G4554" s="79"/>
      <c r="I4554" s="113"/>
    </row>
    <row r="4555" spans="1:9" ht="12.75">
      <c r="A4555" s="16"/>
      <c r="B4555" s="110"/>
      <c r="C4555" s="110"/>
      <c r="D4555" s="110"/>
      <c r="E4555" s="79"/>
      <c r="F4555" s="79"/>
      <c r="G4555" s="79"/>
      <c r="I4555" s="113"/>
    </row>
    <row r="4556" spans="1:9" ht="12.75">
      <c r="A4556" s="16"/>
      <c r="B4556" s="110"/>
      <c r="C4556" s="110"/>
      <c r="D4556" s="110"/>
      <c r="E4556" s="79"/>
      <c r="F4556" s="79"/>
      <c r="G4556" s="79"/>
      <c r="I4556" s="113"/>
    </row>
    <row r="4557" spans="1:9" ht="12.75">
      <c r="A4557" s="16"/>
      <c r="B4557" s="110"/>
      <c r="C4557" s="110"/>
      <c r="D4557" s="110"/>
      <c r="E4557" s="79"/>
      <c r="F4557" s="79"/>
      <c r="G4557" s="79"/>
      <c r="I4557" s="113"/>
    </row>
    <row r="4558" spans="1:9" ht="12.75">
      <c r="A4558" s="16"/>
      <c r="B4558" s="110"/>
      <c r="C4558" s="110"/>
      <c r="D4558" s="110"/>
      <c r="E4558" s="79"/>
      <c r="F4558" s="79"/>
      <c r="G4558" s="79"/>
      <c r="I4558" s="113"/>
    </row>
    <row r="4559" spans="1:9" ht="12.75">
      <c r="A4559" s="16"/>
      <c r="B4559" s="110"/>
      <c r="C4559" s="110"/>
      <c r="D4559" s="110"/>
      <c r="E4559" s="79"/>
      <c r="F4559" s="79"/>
      <c r="G4559" s="79"/>
      <c r="I4559" s="113"/>
    </row>
    <row r="4560" spans="1:9" ht="12.75">
      <c r="A4560" s="16"/>
      <c r="B4560" s="110"/>
      <c r="C4560" s="110"/>
      <c r="D4560" s="110"/>
      <c r="E4560" s="79"/>
      <c r="F4560" s="79"/>
      <c r="G4560" s="79"/>
      <c r="I4560" s="113"/>
    </row>
    <row r="4561" spans="1:9" ht="12.75">
      <c r="A4561" s="16"/>
      <c r="B4561" s="110"/>
      <c r="C4561" s="110"/>
      <c r="D4561" s="110"/>
      <c r="E4561" s="79"/>
      <c r="F4561" s="79"/>
      <c r="G4561" s="79"/>
      <c r="I4561" s="113"/>
    </row>
    <row r="4562" spans="1:9" ht="12.75">
      <c r="A4562" s="16"/>
      <c r="B4562" s="110"/>
      <c r="C4562" s="110"/>
      <c r="D4562" s="110"/>
      <c r="E4562" s="79"/>
      <c r="F4562" s="79"/>
      <c r="G4562" s="79"/>
      <c r="I4562" s="113"/>
    </row>
    <row r="4563" spans="1:9" ht="12.75">
      <c r="A4563" s="16"/>
      <c r="B4563" s="110"/>
      <c r="C4563" s="110"/>
      <c r="D4563" s="110"/>
      <c r="E4563" s="79"/>
      <c r="F4563" s="79"/>
      <c r="G4563" s="79"/>
      <c r="I4563" s="113"/>
    </row>
    <row r="4564" spans="1:9" ht="12.75">
      <c r="A4564" s="16"/>
      <c r="B4564" s="110"/>
      <c r="C4564" s="110"/>
      <c r="D4564" s="110"/>
      <c r="E4564" s="79"/>
      <c r="F4564" s="79"/>
      <c r="G4564" s="79"/>
      <c r="I4564" s="113"/>
    </row>
    <row r="4565" spans="1:9" ht="12.75">
      <c r="A4565" s="16"/>
      <c r="B4565" s="110"/>
      <c r="C4565" s="110"/>
      <c r="D4565" s="110"/>
      <c r="E4565" s="79"/>
      <c r="F4565" s="79"/>
      <c r="G4565" s="79"/>
      <c r="I4565" s="113"/>
    </row>
    <row r="4566" spans="1:9" ht="12.75">
      <c r="A4566" s="16"/>
      <c r="B4566" s="110"/>
      <c r="C4566" s="110"/>
      <c r="D4566" s="110"/>
      <c r="E4566" s="79"/>
      <c r="F4566" s="79"/>
      <c r="G4566" s="79"/>
      <c r="I4566" s="113"/>
    </row>
    <row r="4567" spans="1:9" ht="12.75">
      <c r="A4567" s="16"/>
      <c r="B4567" s="110"/>
      <c r="C4567" s="110"/>
      <c r="D4567" s="110"/>
      <c r="E4567" s="79"/>
      <c r="F4567" s="79"/>
      <c r="G4567" s="79"/>
      <c r="I4567" s="113"/>
    </row>
    <row r="4568" spans="1:9" ht="12.75">
      <c r="A4568" s="16"/>
      <c r="B4568" s="110"/>
      <c r="C4568" s="110"/>
      <c r="D4568" s="110"/>
      <c r="E4568" s="79"/>
      <c r="F4568" s="79"/>
      <c r="G4568" s="79"/>
      <c r="I4568" s="113"/>
    </row>
    <row r="4569" spans="1:9" ht="12.75">
      <c r="A4569" s="16"/>
      <c r="B4569" s="110"/>
      <c r="C4569" s="110"/>
      <c r="D4569" s="110"/>
      <c r="E4569" s="79"/>
      <c r="F4569" s="79"/>
      <c r="G4569" s="79"/>
      <c r="I4569" s="113"/>
    </row>
    <row r="4570" spans="1:9" ht="12.75">
      <c r="A4570" s="16"/>
      <c r="B4570" s="110"/>
      <c r="C4570" s="110"/>
      <c r="D4570" s="110"/>
      <c r="E4570" s="79"/>
      <c r="F4570" s="79"/>
      <c r="G4570" s="79"/>
      <c r="I4570" s="113"/>
    </row>
    <row r="4571" spans="1:9" ht="12.75">
      <c r="A4571" s="16"/>
      <c r="B4571" s="110"/>
      <c r="C4571" s="110"/>
      <c r="D4571" s="110"/>
      <c r="E4571" s="79"/>
      <c r="F4571" s="79"/>
      <c r="G4571" s="79"/>
      <c r="I4571" s="113"/>
    </row>
    <row r="4572" spans="1:9" ht="12.75">
      <c r="A4572" s="16"/>
      <c r="B4572" s="110"/>
      <c r="C4572" s="110"/>
      <c r="D4572" s="110"/>
      <c r="E4572" s="79"/>
      <c r="F4572" s="79"/>
      <c r="G4572" s="79"/>
      <c r="I4572" s="113"/>
    </row>
    <row r="4573" spans="1:9" ht="12.75">
      <c r="A4573" s="16"/>
      <c r="B4573" s="110"/>
      <c r="C4573" s="110"/>
      <c r="D4573" s="110"/>
      <c r="E4573" s="79"/>
      <c r="F4573" s="79"/>
      <c r="G4573" s="79"/>
      <c r="I4573" s="113"/>
    </row>
    <row r="4574" spans="1:9" ht="12.75">
      <c r="A4574" s="16"/>
      <c r="B4574" s="110"/>
      <c r="C4574" s="110"/>
      <c r="D4574" s="110"/>
      <c r="E4574" s="79"/>
      <c r="F4574" s="79"/>
      <c r="G4574" s="79"/>
      <c r="I4574" s="113"/>
    </row>
    <row r="4575" spans="1:9" ht="12.75">
      <c r="A4575" s="16"/>
      <c r="B4575" s="110"/>
      <c r="C4575" s="110"/>
      <c r="D4575" s="110"/>
      <c r="E4575" s="79"/>
      <c r="F4575" s="79"/>
      <c r="G4575" s="79"/>
      <c r="I4575" s="113"/>
    </row>
    <row r="4576" spans="1:9" ht="12.75">
      <c r="A4576" s="16"/>
      <c r="B4576" s="110"/>
      <c r="C4576" s="110"/>
      <c r="D4576" s="110"/>
      <c r="E4576" s="79"/>
      <c r="F4576" s="79"/>
      <c r="G4576" s="79"/>
      <c r="I4576" s="113"/>
    </row>
    <row r="4577" spans="1:9" ht="12.75">
      <c r="A4577" s="16"/>
      <c r="B4577" s="110"/>
      <c r="C4577" s="110"/>
      <c r="D4577" s="110"/>
      <c r="E4577" s="79"/>
      <c r="F4577" s="79"/>
      <c r="G4577" s="79"/>
      <c r="I4577" s="113"/>
    </row>
    <row r="4578" spans="1:9" ht="12.75">
      <c r="A4578" s="16"/>
      <c r="B4578" s="110"/>
      <c r="C4578" s="110"/>
      <c r="D4578" s="110"/>
      <c r="E4578" s="79"/>
      <c r="F4578" s="79"/>
      <c r="G4578" s="79"/>
      <c r="I4578" s="113"/>
    </row>
    <row r="4579" spans="1:9" ht="12.75">
      <c r="A4579" s="16"/>
      <c r="B4579" s="110"/>
      <c r="C4579" s="110"/>
      <c r="D4579" s="110"/>
      <c r="E4579" s="79"/>
      <c r="F4579" s="79"/>
      <c r="G4579" s="79"/>
      <c r="I4579" s="113"/>
    </row>
    <row r="4580" spans="1:9" ht="12.75">
      <c r="A4580" s="16"/>
      <c r="B4580" s="110"/>
      <c r="C4580" s="110"/>
      <c r="D4580" s="110"/>
      <c r="E4580" s="79"/>
      <c r="F4580" s="79"/>
      <c r="G4580" s="79"/>
      <c r="I4580" s="113"/>
    </row>
    <row r="4581" spans="1:9" ht="12.75">
      <c r="A4581" s="16"/>
      <c r="B4581" s="110"/>
      <c r="C4581" s="110"/>
      <c r="D4581" s="110"/>
      <c r="E4581" s="79"/>
      <c r="F4581" s="79"/>
      <c r="G4581" s="79"/>
      <c r="I4581" s="113"/>
    </row>
    <row r="4582" spans="1:9" ht="12.75">
      <c r="A4582" s="16"/>
      <c r="B4582" s="110"/>
      <c r="C4582" s="110"/>
      <c r="D4582" s="110"/>
      <c r="E4582" s="79"/>
      <c r="F4582" s="79"/>
      <c r="G4582" s="79"/>
      <c r="I4582" s="113"/>
    </row>
    <row r="4583" spans="1:9" ht="12.75">
      <c r="A4583" s="16"/>
      <c r="B4583" s="110"/>
      <c r="C4583" s="110"/>
      <c r="D4583" s="110"/>
      <c r="E4583" s="79"/>
      <c r="F4583" s="79"/>
      <c r="G4583" s="79"/>
      <c r="I4583" s="113"/>
    </row>
    <row r="4584" spans="1:9" ht="12.75">
      <c r="A4584" s="16"/>
      <c r="B4584" s="110"/>
      <c r="C4584" s="110"/>
      <c r="D4584" s="110"/>
      <c r="E4584" s="79"/>
      <c r="F4584" s="79"/>
      <c r="G4584" s="79"/>
      <c r="I4584" s="113"/>
    </row>
    <row r="4585" spans="1:9" ht="12.75">
      <c r="A4585" s="16"/>
      <c r="B4585" s="110"/>
      <c r="C4585" s="110"/>
      <c r="D4585" s="110"/>
      <c r="E4585" s="79"/>
      <c r="F4585" s="79"/>
      <c r="G4585" s="79"/>
      <c r="I4585" s="113"/>
    </row>
    <row r="4586" spans="1:9" ht="12.75">
      <c r="A4586" s="16"/>
      <c r="B4586" s="110"/>
      <c r="C4586" s="110"/>
      <c r="D4586" s="110"/>
      <c r="E4586" s="79"/>
      <c r="F4586" s="79"/>
      <c r="G4586" s="79"/>
      <c r="I4586" s="113"/>
    </row>
    <row r="4587" spans="1:9" ht="12.75">
      <c r="A4587" s="16"/>
      <c r="B4587" s="110"/>
      <c r="C4587" s="110"/>
      <c r="D4587" s="110"/>
      <c r="E4587" s="79"/>
      <c r="F4587" s="79"/>
      <c r="G4587" s="79"/>
      <c r="I4587" s="113"/>
    </row>
    <row r="4588" spans="1:9" ht="12.75">
      <c r="A4588" s="16"/>
      <c r="B4588" s="110"/>
      <c r="C4588" s="110"/>
      <c r="D4588" s="110"/>
      <c r="E4588" s="79"/>
      <c r="F4588" s="79"/>
      <c r="G4588" s="79"/>
      <c r="I4588" s="113"/>
    </row>
    <row r="4589" spans="1:9" ht="12.75">
      <c r="A4589" s="16"/>
      <c r="B4589" s="110"/>
      <c r="C4589" s="110"/>
      <c r="D4589" s="110"/>
      <c r="E4589" s="79"/>
      <c r="F4589" s="79"/>
      <c r="G4589" s="79"/>
      <c r="I4589" s="113"/>
    </row>
    <row r="4590" spans="1:9" ht="12.75">
      <c r="A4590" s="16"/>
      <c r="B4590" s="110"/>
      <c r="C4590" s="110"/>
      <c r="D4590" s="110"/>
      <c r="E4590" s="79"/>
      <c r="F4590" s="79"/>
      <c r="G4590" s="79"/>
      <c r="I4590" s="113"/>
    </row>
    <row r="4591" spans="1:9" ht="12.75">
      <c r="A4591" s="16"/>
      <c r="B4591" s="110"/>
      <c r="C4591" s="110"/>
      <c r="D4591" s="110"/>
      <c r="E4591" s="79"/>
      <c r="F4591" s="79"/>
      <c r="G4591" s="79"/>
      <c r="I4591" s="113"/>
    </row>
    <row r="4592" spans="1:9" ht="12.75">
      <c r="A4592" s="16"/>
      <c r="B4592" s="110"/>
      <c r="C4592" s="110"/>
      <c r="D4592" s="110"/>
      <c r="E4592" s="79"/>
      <c r="F4592" s="79"/>
      <c r="G4592" s="79"/>
      <c r="I4592" s="113"/>
    </row>
    <row r="4593" spans="1:9" ht="12.75">
      <c r="A4593" s="16"/>
      <c r="B4593" s="110"/>
      <c r="C4593" s="110"/>
      <c r="D4593" s="110"/>
      <c r="E4593" s="79"/>
      <c r="F4593" s="79"/>
      <c r="G4593" s="79"/>
      <c r="I4593" s="113"/>
    </row>
    <row r="4594" spans="1:9" ht="12.75">
      <c r="A4594" s="16"/>
      <c r="B4594" s="110"/>
      <c r="C4594" s="110"/>
      <c r="D4594" s="110"/>
      <c r="E4594" s="79"/>
      <c r="F4594" s="79"/>
      <c r="G4594" s="79"/>
      <c r="I4594" s="113"/>
    </row>
    <row r="4595" spans="1:9" ht="12.75">
      <c r="A4595" s="16"/>
      <c r="B4595" s="110"/>
      <c r="C4595" s="110"/>
      <c r="D4595" s="110"/>
      <c r="E4595" s="79"/>
      <c r="F4595" s="79"/>
      <c r="G4595" s="79"/>
      <c r="I4595" s="113"/>
    </row>
    <row r="4596" spans="1:9" ht="12.75">
      <c r="A4596" s="16"/>
      <c r="B4596" s="110"/>
      <c r="C4596" s="110"/>
      <c r="D4596" s="110"/>
      <c r="E4596" s="79"/>
      <c r="F4596" s="79"/>
      <c r="G4596" s="79"/>
      <c r="I4596" s="113"/>
    </row>
    <row r="4597" spans="1:9" ht="12.75">
      <c r="A4597" s="16"/>
      <c r="B4597" s="110"/>
      <c r="C4597" s="110"/>
      <c r="D4597" s="110"/>
      <c r="E4597" s="79"/>
      <c r="F4597" s="79"/>
      <c r="G4597" s="79"/>
      <c r="I4597" s="113"/>
    </row>
    <row r="4598" spans="1:9" ht="12.75">
      <c r="A4598" s="16"/>
      <c r="B4598" s="110"/>
      <c r="C4598" s="110"/>
      <c r="D4598" s="110"/>
      <c r="E4598" s="79"/>
      <c r="F4598" s="79"/>
      <c r="G4598" s="79"/>
      <c r="I4598" s="113"/>
    </row>
    <row r="4599" spans="1:9" ht="12.75">
      <c r="A4599" s="16"/>
      <c r="B4599" s="110"/>
      <c r="C4599" s="110"/>
      <c r="D4599" s="110"/>
      <c r="E4599" s="79"/>
      <c r="F4599" s="79"/>
      <c r="G4599" s="79"/>
      <c r="I4599" s="113"/>
    </row>
    <row r="4600" spans="1:9" ht="12.75">
      <c r="A4600" s="16"/>
      <c r="B4600" s="110"/>
      <c r="C4600" s="110"/>
      <c r="D4600" s="110"/>
      <c r="E4600" s="79"/>
      <c r="F4600" s="79"/>
      <c r="G4600" s="79"/>
      <c r="I4600" s="113"/>
    </row>
    <row r="4601" spans="1:9" ht="12.75">
      <c r="A4601" s="16"/>
      <c r="B4601" s="110"/>
      <c r="C4601" s="110"/>
      <c r="D4601" s="110"/>
      <c r="E4601" s="79"/>
      <c r="F4601" s="79"/>
      <c r="G4601" s="79"/>
      <c r="I4601" s="113"/>
    </row>
    <row r="4602" spans="1:9" ht="12.75">
      <c r="A4602" s="16"/>
      <c r="B4602" s="110"/>
      <c r="C4602" s="110"/>
      <c r="D4602" s="110"/>
      <c r="E4602" s="79"/>
      <c r="F4602" s="79"/>
      <c r="G4602" s="79"/>
      <c r="I4602" s="113"/>
    </row>
    <row r="4603" spans="1:9" ht="12.75">
      <c r="A4603" s="16"/>
      <c r="B4603" s="110"/>
      <c r="C4603" s="110"/>
      <c r="D4603" s="110"/>
      <c r="E4603" s="79"/>
      <c r="F4603" s="79"/>
      <c r="G4603" s="79"/>
      <c r="I4603" s="113"/>
    </row>
    <row r="4604" spans="1:9" ht="12.75">
      <c r="A4604" s="16"/>
      <c r="B4604" s="110"/>
      <c r="C4604" s="110"/>
      <c r="D4604" s="110"/>
      <c r="E4604" s="79"/>
      <c r="F4604" s="79"/>
      <c r="G4604" s="79"/>
      <c r="I4604" s="113"/>
    </row>
    <row r="4605" spans="1:9" ht="12.75">
      <c r="A4605" s="16"/>
      <c r="B4605" s="110"/>
      <c r="C4605" s="110"/>
      <c r="D4605" s="110"/>
      <c r="E4605" s="79"/>
      <c r="F4605" s="79"/>
      <c r="G4605" s="79"/>
      <c r="I4605" s="113"/>
    </row>
    <row r="4606" spans="1:9" ht="12.75">
      <c r="A4606" s="16"/>
      <c r="B4606" s="110"/>
      <c r="C4606" s="110"/>
      <c r="D4606" s="110"/>
      <c r="E4606" s="79"/>
      <c r="F4606" s="79"/>
      <c r="G4606" s="79"/>
      <c r="I4606" s="113"/>
    </row>
    <row r="4607" spans="1:9" ht="12.75">
      <c r="A4607" s="16"/>
      <c r="B4607" s="110"/>
      <c r="C4607" s="110"/>
      <c r="D4607" s="110"/>
      <c r="E4607" s="79"/>
      <c r="F4607" s="79"/>
      <c r="G4607" s="79"/>
      <c r="I4607" s="113"/>
    </row>
    <row r="4608" spans="1:9" ht="12.75">
      <c r="A4608" s="16"/>
      <c r="B4608" s="110"/>
      <c r="C4608" s="110"/>
      <c r="D4608" s="110"/>
      <c r="E4608" s="79"/>
      <c r="F4608" s="79"/>
      <c r="G4608" s="79"/>
      <c r="I4608" s="113"/>
    </row>
    <row r="4609" spans="1:9" ht="12.75">
      <c r="A4609" s="16"/>
      <c r="B4609" s="110"/>
      <c r="C4609" s="110"/>
      <c r="D4609" s="110"/>
      <c r="E4609" s="79"/>
      <c r="F4609" s="79"/>
      <c r="G4609" s="79"/>
      <c r="I4609" s="113"/>
    </row>
    <row r="4610" spans="1:9" ht="12.75">
      <c r="A4610" s="16"/>
      <c r="B4610" s="110"/>
      <c r="C4610" s="110"/>
      <c r="D4610" s="110"/>
      <c r="E4610" s="79"/>
      <c r="F4610" s="79"/>
      <c r="G4610" s="79"/>
      <c r="I4610" s="113"/>
    </row>
    <row r="4611" spans="1:9" ht="12.75">
      <c r="A4611" s="16"/>
      <c r="B4611" s="110"/>
      <c r="C4611" s="110"/>
      <c r="D4611" s="110"/>
      <c r="E4611" s="79"/>
      <c r="F4611" s="79"/>
      <c r="G4611" s="79"/>
      <c r="I4611" s="113"/>
    </row>
    <row r="4612" spans="1:9" ht="12.75">
      <c r="A4612" s="16"/>
      <c r="B4612" s="110"/>
      <c r="C4612" s="110"/>
      <c r="D4612" s="110"/>
      <c r="E4612" s="79"/>
      <c r="F4612" s="79"/>
      <c r="G4612" s="79"/>
      <c r="I4612" s="113"/>
    </row>
    <row r="4613" spans="1:9" ht="12.75">
      <c r="A4613" s="16"/>
      <c r="B4613" s="110"/>
      <c r="C4613" s="110"/>
      <c r="D4613" s="110"/>
      <c r="E4613" s="79"/>
      <c r="F4613" s="79"/>
      <c r="G4613" s="79"/>
      <c r="I4613" s="113"/>
    </row>
    <row r="4614" spans="1:9" ht="12.75">
      <c r="A4614" s="16"/>
      <c r="B4614" s="110"/>
      <c r="C4614" s="110"/>
      <c r="D4614" s="110"/>
      <c r="E4614" s="79"/>
      <c r="F4614" s="79"/>
      <c r="G4614" s="79"/>
      <c r="I4614" s="113"/>
    </row>
    <row r="4615" spans="1:9" ht="12.75">
      <c r="A4615" s="16"/>
      <c r="B4615" s="110"/>
      <c r="C4615" s="110"/>
      <c r="D4615" s="110"/>
      <c r="E4615" s="79"/>
      <c r="F4615" s="79"/>
      <c r="G4615" s="79"/>
      <c r="I4615" s="113"/>
    </row>
    <row r="4616" spans="1:9" ht="12.75">
      <c r="A4616" s="16"/>
      <c r="B4616" s="110"/>
      <c r="C4616" s="110"/>
      <c r="D4616" s="110"/>
      <c r="E4616" s="79"/>
      <c r="F4616" s="79"/>
      <c r="G4616" s="79"/>
      <c r="I4616" s="113"/>
    </row>
    <row r="4617" spans="1:9" ht="12.75">
      <c r="A4617" s="16"/>
      <c r="B4617" s="110"/>
      <c r="C4617" s="110"/>
      <c r="D4617" s="110"/>
      <c r="E4617" s="79"/>
      <c r="F4617" s="79"/>
      <c r="G4617" s="79"/>
      <c r="I4617" s="113"/>
    </row>
    <row r="4618" spans="1:9" ht="12.75">
      <c r="A4618" s="16"/>
      <c r="B4618" s="110"/>
      <c r="C4618" s="110"/>
      <c r="D4618" s="110"/>
      <c r="E4618" s="79"/>
      <c r="F4618" s="79"/>
      <c r="G4618" s="79"/>
      <c r="I4618" s="113"/>
    </row>
    <row r="4619" spans="1:9" ht="12.75">
      <c r="A4619" s="16"/>
      <c r="B4619" s="110"/>
      <c r="C4619" s="110"/>
      <c r="D4619" s="110"/>
      <c r="E4619" s="79"/>
      <c r="F4619" s="79"/>
      <c r="G4619" s="79"/>
      <c r="I4619" s="113"/>
    </row>
    <row r="4620" spans="1:9" ht="12.75">
      <c r="A4620" s="16"/>
      <c r="B4620" s="110"/>
      <c r="C4620" s="110"/>
      <c r="D4620" s="110"/>
      <c r="E4620" s="79"/>
      <c r="F4620" s="79"/>
      <c r="G4620" s="79"/>
      <c r="I4620" s="113"/>
    </row>
    <row r="4621" spans="1:9" ht="12.75">
      <c r="A4621" s="16"/>
      <c r="B4621" s="110"/>
      <c r="C4621" s="110"/>
      <c r="D4621" s="110"/>
      <c r="E4621" s="79"/>
      <c r="F4621" s="79"/>
      <c r="G4621" s="79"/>
      <c r="I4621" s="113"/>
    </row>
    <row r="4622" spans="1:9" ht="12.75">
      <c r="A4622" s="16"/>
      <c r="B4622" s="110"/>
      <c r="C4622" s="110"/>
      <c r="D4622" s="110"/>
      <c r="E4622" s="79"/>
      <c r="F4622" s="79"/>
      <c r="G4622" s="79"/>
      <c r="I4622" s="113"/>
    </row>
    <row r="4623" spans="1:9" ht="12.75">
      <c r="A4623" s="16"/>
      <c r="B4623" s="110"/>
      <c r="C4623" s="110"/>
      <c r="D4623" s="110"/>
      <c r="E4623" s="79"/>
      <c r="F4623" s="79"/>
      <c r="G4623" s="79"/>
      <c r="I4623" s="113"/>
    </row>
    <row r="4624" spans="1:9" ht="12.75">
      <c r="A4624" s="16"/>
      <c r="B4624" s="110"/>
      <c r="C4624" s="110"/>
      <c r="D4624" s="110"/>
      <c r="E4624" s="79"/>
      <c r="F4624" s="79"/>
      <c r="G4624" s="79"/>
      <c r="I4624" s="113"/>
    </row>
    <row r="4625" spans="1:9" ht="12.75">
      <c r="A4625" s="16"/>
      <c r="B4625" s="110"/>
      <c r="C4625" s="110"/>
      <c r="D4625" s="110"/>
      <c r="E4625" s="79"/>
      <c r="F4625" s="79"/>
      <c r="G4625" s="79"/>
      <c r="I4625" s="113"/>
    </row>
    <row r="4626" spans="1:9" ht="12.75">
      <c r="A4626" s="16"/>
      <c r="B4626" s="110"/>
      <c r="C4626" s="110"/>
      <c r="D4626" s="110"/>
      <c r="E4626" s="79"/>
      <c r="F4626" s="79"/>
      <c r="G4626" s="79"/>
      <c r="I4626" s="113"/>
    </row>
    <row r="4627" spans="1:9" ht="12.75">
      <c r="A4627" s="16"/>
      <c r="B4627" s="110"/>
      <c r="C4627" s="110"/>
      <c r="D4627" s="110"/>
      <c r="E4627" s="79"/>
      <c r="F4627" s="79"/>
      <c r="G4627" s="79"/>
      <c r="I4627" s="113"/>
    </row>
    <row r="4628" spans="1:9" ht="12.75">
      <c r="A4628" s="16"/>
      <c r="B4628" s="110"/>
      <c r="C4628" s="110"/>
      <c r="D4628" s="110"/>
      <c r="E4628" s="79"/>
      <c r="F4628" s="79"/>
      <c r="G4628" s="79"/>
      <c r="I4628" s="113"/>
    </row>
    <row r="4629" spans="1:9" ht="12.75">
      <c r="A4629" s="16"/>
      <c r="B4629" s="110"/>
      <c r="C4629" s="110"/>
      <c r="D4629" s="110"/>
      <c r="E4629" s="79"/>
      <c r="F4629" s="79"/>
      <c r="G4629" s="79"/>
      <c r="I4629" s="113"/>
    </row>
    <row r="4630" spans="1:9" ht="12.75">
      <c r="A4630" s="16"/>
      <c r="B4630" s="110"/>
      <c r="C4630" s="110"/>
      <c r="D4630" s="110"/>
      <c r="E4630" s="79"/>
      <c r="F4630" s="79"/>
      <c r="G4630" s="79"/>
      <c r="I4630" s="113"/>
    </row>
    <row r="4631" spans="1:9" ht="12.75">
      <c r="A4631" s="16"/>
      <c r="B4631" s="110"/>
      <c r="C4631" s="110"/>
      <c r="D4631" s="110"/>
      <c r="E4631" s="79"/>
      <c r="F4631" s="79"/>
      <c r="G4631" s="79"/>
      <c r="I4631" s="113"/>
    </row>
    <row r="4632" spans="1:9" ht="12.75">
      <c r="A4632" s="16"/>
      <c r="B4632" s="110"/>
      <c r="C4632" s="110"/>
      <c r="D4632" s="110"/>
      <c r="E4632" s="79"/>
      <c r="F4632" s="79"/>
      <c r="G4632" s="79"/>
      <c r="I4632" s="113"/>
    </row>
    <row r="4633" spans="1:9" ht="12.75">
      <c r="A4633" s="16"/>
      <c r="B4633" s="110"/>
      <c r="C4633" s="110"/>
      <c r="D4633" s="110"/>
      <c r="E4633" s="79"/>
      <c r="F4633" s="79"/>
      <c r="G4633" s="79"/>
      <c r="I4633" s="113"/>
    </row>
    <row r="4634" spans="1:9" ht="12.75">
      <c r="A4634" s="16"/>
      <c r="B4634" s="110"/>
      <c r="C4634" s="110"/>
      <c r="D4634" s="110"/>
      <c r="E4634" s="79"/>
      <c r="F4634" s="79"/>
      <c r="G4634" s="79"/>
      <c r="I4634" s="113"/>
    </row>
    <row r="4635" spans="1:9" ht="12.75">
      <c r="A4635" s="16"/>
      <c r="B4635" s="110"/>
      <c r="C4635" s="110"/>
      <c r="D4635" s="110"/>
      <c r="E4635" s="79"/>
      <c r="F4635" s="79"/>
      <c r="G4635" s="79"/>
      <c r="I4635" s="113"/>
    </row>
    <row r="4636" spans="1:9" ht="12.75">
      <c r="A4636" s="16"/>
      <c r="B4636" s="110"/>
      <c r="C4636" s="110"/>
      <c r="D4636" s="110"/>
      <c r="E4636" s="79"/>
      <c r="F4636" s="79"/>
      <c r="G4636" s="79"/>
      <c r="I4636" s="113"/>
    </row>
    <row r="4637" spans="1:9" ht="12.75">
      <c r="A4637" s="16"/>
      <c r="B4637" s="110"/>
      <c r="C4637" s="110"/>
      <c r="D4637" s="110"/>
      <c r="E4637" s="79"/>
      <c r="F4637" s="79"/>
      <c r="G4637" s="79"/>
      <c r="I4637" s="113"/>
    </row>
    <row r="4638" spans="1:9" ht="12.75">
      <c r="A4638" s="16"/>
      <c r="B4638" s="110"/>
      <c r="C4638" s="110"/>
      <c r="D4638" s="110"/>
      <c r="E4638" s="79"/>
      <c r="F4638" s="79"/>
      <c r="G4638" s="79"/>
      <c r="I4638" s="113"/>
    </row>
    <row r="4639" spans="1:9" ht="12.75">
      <c r="A4639" s="16"/>
      <c r="B4639" s="110"/>
      <c r="C4639" s="110"/>
      <c r="D4639" s="110"/>
      <c r="E4639" s="79"/>
      <c r="F4639" s="79"/>
      <c r="G4639" s="79"/>
      <c r="I4639" s="113"/>
    </row>
    <row r="4640" spans="1:9" ht="12.75">
      <c r="A4640" s="16"/>
      <c r="B4640" s="110"/>
      <c r="C4640" s="110"/>
      <c r="D4640" s="110"/>
      <c r="E4640" s="79"/>
      <c r="F4640" s="79"/>
      <c r="G4640" s="79"/>
      <c r="I4640" s="113"/>
    </row>
    <row r="4641" spans="1:9" ht="12.75">
      <c r="A4641" s="16"/>
      <c r="B4641" s="110"/>
      <c r="C4641" s="110"/>
      <c r="D4641" s="110"/>
      <c r="E4641" s="79"/>
      <c r="F4641" s="79"/>
      <c r="G4641" s="79"/>
      <c r="I4641" s="113"/>
    </row>
    <row r="4642" spans="1:9" ht="12.75">
      <c r="A4642" s="16"/>
      <c r="B4642" s="110"/>
      <c r="C4642" s="110"/>
      <c r="D4642" s="110"/>
      <c r="E4642" s="79"/>
      <c r="F4642" s="79"/>
      <c r="G4642" s="79"/>
      <c r="I4642" s="113"/>
    </row>
    <row r="4643" spans="1:9" ht="12.75">
      <c r="A4643" s="16"/>
      <c r="B4643" s="110"/>
      <c r="C4643" s="110"/>
      <c r="D4643" s="110"/>
      <c r="E4643" s="79"/>
      <c r="F4643" s="79"/>
      <c r="G4643" s="79"/>
      <c r="I4643" s="113"/>
    </row>
    <row r="4644" spans="1:9" ht="12.75">
      <c r="A4644" s="16"/>
      <c r="B4644" s="110"/>
      <c r="C4644" s="110"/>
      <c r="D4644" s="110"/>
      <c r="E4644" s="79"/>
      <c r="F4644" s="79"/>
      <c r="G4644" s="79"/>
      <c r="I4644" s="113"/>
    </row>
    <row r="4645" spans="1:9" ht="12.75">
      <c r="A4645" s="16"/>
      <c r="B4645" s="110"/>
      <c r="C4645" s="110"/>
      <c r="D4645" s="110"/>
      <c r="E4645" s="79"/>
      <c r="F4645" s="79"/>
      <c r="G4645" s="79"/>
      <c r="I4645" s="113"/>
    </row>
    <row r="4646" spans="1:9" ht="12.75">
      <c r="A4646" s="16"/>
      <c r="B4646" s="110"/>
      <c r="C4646" s="110"/>
      <c r="D4646" s="110"/>
      <c r="E4646" s="79"/>
      <c r="F4646" s="79"/>
      <c r="G4646" s="79"/>
      <c r="I4646" s="113"/>
    </row>
    <row r="4647" spans="1:9" ht="12.75">
      <c r="A4647" s="16"/>
      <c r="B4647" s="110"/>
      <c r="C4647" s="110"/>
      <c r="D4647" s="110"/>
      <c r="E4647" s="79"/>
      <c r="F4647" s="79"/>
      <c r="G4647" s="79"/>
      <c r="I4647" s="113"/>
    </row>
    <row r="4648" spans="1:9" ht="12.75">
      <c r="A4648" s="16"/>
      <c r="B4648" s="110"/>
      <c r="C4648" s="110"/>
      <c r="D4648" s="110"/>
      <c r="E4648" s="79"/>
      <c r="F4648" s="79"/>
      <c r="G4648" s="79"/>
      <c r="I4648" s="113"/>
    </row>
    <row r="4649" spans="1:9" ht="12.75">
      <c r="A4649" s="16"/>
      <c r="B4649" s="110"/>
      <c r="C4649" s="110"/>
      <c r="D4649" s="110"/>
      <c r="E4649" s="79"/>
      <c r="F4649" s="79"/>
      <c r="G4649" s="79"/>
      <c r="I4649" s="113"/>
    </row>
    <row r="4650" spans="1:9" ht="12.75">
      <c r="A4650" s="16"/>
      <c r="B4650" s="110"/>
      <c r="C4650" s="110"/>
      <c r="D4650" s="110"/>
      <c r="E4650" s="79"/>
      <c r="F4650" s="79"/>
      <c r="G4650" s="79"/>
      <c r="I4650" s="113"/>
    </row>
    <row r="4651" spans="1:9" ht="12.75">
      <c r="A4651" s="16"/>
      <c r="B4651" s="110"/>
      <c r="C4651" s="110"/>
      <c r="D4651" s="110"/>
      <c r="E4651" s="79"/>
      <c r="F4651" s="79"/>
      <c r="G4651" s="79"/>
      <c r="I4651" s="113"/>
    </row>
    <row r="4652" spans="1:9" ht="12.75">
      <c r="A4652" s="16"/>
      <c r="B4652" s="110"/>
      <c r="C4652" s="110"/>
      <c r="D4652" s="110"/>
      <c r="E4652" s="79"/>
      <c r="F4652" s="79"/>
      <c r="G4652" s="79"/>
      <c r="I4652" s="113"/>
    </row>
    <row r="4653" spans="1:9" ht="12.75">
      <c r="A4653" s="16"/>
      <c r="B4653" s="110"/>
      <c r="C4653" s="110"/>
      <c r="D4653" s="110"/>
      <c r="E4653" s="79"/>
      <c r="F4653" s="79"/>
      <c r="G4653" s="79"/>
      <c r="I4653" s="113"/>
    </row>
    <row r="4654" spans="1:9" ht="12.75">
      <c r="A4654" s="16"/>
      <c r="B4654" s="110"/>
      <c r="C4654" s="110"/>
      <c r="D4654" s="110"/>
      <c r="E4654" s="79"/>
      <c r="F4654" s="79"/>
      <c r="G4654" s="79"/>
      <c r="I4654" s="113"/>
    </row>
    <row r="4655" spans="1:9" ht="12.75">
      <c r="A4655" s="16"/>
      <c r="B4655" s="110"/>
      <c r="C4655" s="110"/>
      <c r="D4655" s="110"/>
      <c r="E4655" s="79"/>
      <c r="F4655" s="79"/>
      <c r="G4655" s="79"/>
      <c r="I4655" s="113"/>
    </row>
    <row r="4656" spans="1:9" ht="12.75">
      <c r="A4656" s="16"/>
      <c r="B4656" s="110"/>
      <c r="C4656" s="110"/>
      <c r="D4656" s="110"/>
      <c r="E4656" s="79"/>
      <c r="F4656" s="79"/>
      <c r="G4656" s="79"/>
      <c r="I4656" s="113"/>
    </row>
    <row r="4657" spans="1:9" ht="12.75">
      <c r="A4657" s="16"/>
      <c r="B4657" s="110"/>
      <c r="C4657" s="110"/>
      <c r="D4657" s="110"/>
      <c r="E4657" s="79"/>
      <c r="F4657" s="79"/>
      <c r="G4657" s="79"/>
      <c r="I4657" s="113"/>
    </row>
    <row r="4658" spans="1:9" ht="12.75">
      <c r="A4658" s="16"/>
      <c r="B4658" s="110"/>
      <c r="C4658" s="110"/>
      <c r="D4658" s="110"/>
      <c r="E4658" s="79"/>
      <c r="F4658" s="79"/>
      <c r="G4658" s="79"/>
      <c r="I4658" s="113"/>
    </row>
    <row r="4659" spans="1:9" ht="12.75">
      <c r="A4659" s="16"/>
      <c r="B4659" s="110"/>
      <c r="C4659" s="110"/>
      <c r="D4659" s="110"/>
      <c r="E4659" s="79"/>
      <c r="F4659" s="79"/>
      <c r="G4659" s="79"/>
      <c r="I4659" s="113"/>
    </row>
    <row r="4660" spans="1:9" ht="12.75">
      <c r="A4660" s="16"/>
      <c r="B4660" s="110"/>
      <c r="C4660" s="110"/>
      <c r="D4660" s="110"/>
      <c r="E4660" s="79"/>
      <c r="F4660" s="79"/>
      <c r="G4660" s="79"/>
      <c r="I4660" s="113"/>
    </row>
    <row r="4661" spans="1:9" ht="12.75">
      <c r="A4661" s="16"/>
      <c r="B4661" s="110"/>
      <c r="C4661" s="110"/>
      <c r="D4661" s="110"/>
      <c r="E4661" s="79"/>
      <c r="F4661" s="79"/>
      <c r="G4661" s="79"/>
      <c r="I4661" s="113"/>
    </row>
    <row r="4662" spans="1:9" ht="12.75">
      <c r="A4662" s="16"/>
      <c r="B4662" s="110"/>
      <c r="C4662" s="110"/>
      <c r="D4662" s="110"/>
      <c r="E4662" s="79"/>
      <c r="F4662" s="79"/>
      <c r="G4662" s="79"/>
      <c r="I4662" s="113"/>
    </row>
    <row r="4663" spans="1:9" ht="12.75">
      <c r="A4663" s="16"/>
      <c r="B4663" s="110"/>
      <c r="C4663" s="110"/>
      <c r="D4663" s="110"/>
      <c r="E4663" s="79"/>
      <c r="F4663" s="79"/>
      <c r="G4663" s="79"/>
      <c r="I4663" s="113"/>
    </row>
    <row r="4664" spans="1:9" ht="12.75">
      <c r="A4664" s="16"/>
      <c r="B4664" s="110"/>
      <c r="C4664" s="110"/>
      <c r="D4664" s="110"/>
      <c r="E4664" s="79"/>
      <c r="F4664" s="79"/>
      <c r="G4664" s="79"/>
      <c r="I4664" s="113"/>
    </row>
    <row r="4665" spans="1:9" ht="12.75">
      <c r="A4665" s="16"/>
      <c r="B4665" s="110"/>
      <c r="C4665" s="110"/>
      <c r="D4665" s="110"/>
      <c r="E4665" s="79"/>
      <c r="F4665" s="79"/>
      <c r="G4665" s="79"/>
      <c r="I4665" s="113"/>
    </row>
    <row r="4666" spans="1:9" ht="12.75">
      <c r="A4666" s="16"/>
      <c r="B4666" s="110"/>
      <c r="C4666" s="110"/>
      <c r="D4666" s="110"/>
      <c r="E4666" s="79"/>
      <c r="F4666" s="79"/>
      <c r="G4666" s="79"/>
      <c r="I4666" s="113"/>
    </row>
    <row r="4667" spans="1:9" ht="12.75">
      <c r="A4667" s="16"/>
      <c r="B4667" s="110"/>
      <c r="C4667" s="110"/>
      <c r="D4667" s="110"/>
      <c r="E4667" s="79"/>
      <c r="F4667" s="79"/>
      <c r="G4667" s="79"/>
      <c r="I4667" s="113"/>
    </row>
    <row r="4668" spans="1:9" ht="12.75">
      <c r="A4668" s="16"/>
      <c r="B4668" s="110"/>
      <c r="C4668" s="110"/>
      <c r="D4668" s="110"/>
      <c r="E4668" s="79"/>
      <c r="F4668" s="79"/>
      <c r="G4668" s="79"/>
      <c r="I4668" s="113"/>
    </row>
    <row r="4669" spans="1:9" ht="12.75">
      <c r="A4669" s="16"/>
      <c r="B4669" s="110"/>
      <c r="C4669" s="110"/>
      <c r="D4669" s="110"/>
      <c r="E4669" s="79"/>
      <c r="F4669" s="79"/>
      <c r="G4669" s="79"/>
      <c r="I4669" s="113"/>
    </row>
    <row r="4670" spans="1:9" ht="12.75">
      <c r="A4670" s="16"/>
      <c r="B4670" s="110"/>
      <c r="C4670" s="110"/>
      <c r="D4670" s="110"/>
      <c r="E4670" s="79"/>
      <c r="F4670" s="79"/>
      <c r="G4670" s="79"/>
      <c r="I4670" s="113"/>
    </row>
    <row r="4671" spans="1:9" ht="12.75">
      <c r="A4671" s="16"/>
      <c r="B4671" s="110"/>
      <c r="C4671" s="110"/>
      <c r="D4671" s="110"/>
      <c r="E4671" s="79"/>
      <c r="F4671" s="79"/>
      <c r="G4671" s="79"/>
      <c r="I4671" s="113"/>
    </row>
    <row r="4672" spans="1:9" ht="12.75">
      <c r="A4672" s="16"/>
      <c r="B4672" s="110"/>
      <c r="C4672" s="110"/>
      <c r="D4672" s="110"/>
      <c r="E4672" s="79"/>
      <c r="F4672" s="79"/>
      <c r="G4672" s="79"/>
      <c r="I4672" s="113"/>
    </row>
    <row r="4673" spans="1:9" ht="12.75">
      <c r="A4673" s="16"/>
      <c r="B4673" s="110"/>
      <c r="C4673" s="110"/>
      <c r="D4673" s="110"/>
      <c r="E4673" s="79"/>
      <c r="F4673" s="79"/>
      <c r="G4673" s="79"/>
      <c r="I4673" s="113"/>
    </row>
    <row r="4674" spans="1:9" ht="12.75">
      <c r="A4674" s="16"/>
      <c r="B4674" s="110"/>
      <c r="C4674" s="110"/>
      <c r="D4674" s="110"/>
      <c r="E4674" s="79"/>
      <c r="F4674" s="79"/>
      <c r="G4674" s="79"/>
      <c r="I4674" s="113"/>
    </row>
    <row r="4675" spans="1:9" ht="12.75">
      <c r="A4675" s="16"/>
      <c r="B4675" s="110"/>
      <c r="C4675" s="110"/>
      <c r="D4675" s="110"/>
      <c r="E4675" s="79"/>
      <c r="F4675" s="79"/>
      <c r="G4675" s="79"/>
      <c r="I4675" s="113"/>
    </row>
    <row r="4676" spans="1:9" ht="12.75">
      <c r="A4676" s="16"/>
      <c r="B4676" s="110"/>
      <c r="C4676" s="110"/>
      <c r="D4676" s="110"/>
      <c r="E4676" s="79"/>
      <c r="F4676" s="79"/>
      <c r="G4676" s="79"/>
      <c r="I4676" s="113"/>
    </row>
    <row r="4677" spans="1:9" ht="12.75">
      <c r="A4677" s="16"/>
      <c r="B4677" s="110"/>
      <c r="C4677" s="110"/>
      <c r="D4677" s="110"/>
      <c r="E4677" s="79"/>
      <c r="F4677" s="79"/>
      <c r="G4677" s="79"/>
      <c r="I4677" s="113"/>
    </row>
    <row r="4678" spans="1:9" ht="12.75">
      <c r="A4678" s="16"/>
      <c r="B4678" s="110"/>
      <c r="C4678" s="110"/>
      <c r="D4678" s="110"/>
      <c r="E4678" s="79"/>
      <c r="F4678" s="79"/>
      <c r="G4678" s="79"/>
      <c r="I4678" s="113"/>
    </row>
    <row r="4679" spans="1:9" ht="12.75">
      <c r="A4679" s="16"/>
      <c r="B4679" s="110"/>
      <c r="C4679" s="110"/>
      <c r="D4679" s="110"/>
      <c r="E4679" s="79"/>
      <c r="F4679" s="79"/>
      <c r="G4679" s="79"/>
      <c r="I4679" s="113"/>
    </row>
    <row r="4680" spans="1:9" ht="12.75">
      <c r="A4680" s="16"/>
      <c r="B4680" s="110"/>
      <c r="C4680" s="110"/>
      <c r="D4680" s="110"/>
      <c r="E4680" s="79"/>
      <c r="F4680" s="79"/>
      <c r="G4680" s="79"/>
      <c r="I4680" s="113"/>
    </row>
    <row r="4681" spans="1:9" ht="12.75">
      <c r="A4681" s="16"/>
      <c r="B4681" s="110"/>
      <c r="C4681" s="110"/>
      <c r="D4681" s="110"/>
      <c r="E4681" s="79"/>
      <c r="F4681" s="79"/>
      <c r="G4681" s="79"/>
      <c r="I4681" s="113"/>
    </row>
    <row r="4682" spans="1:9" ht="12.75">
      <c r="A4682" s="16"/>
      <c r="B4682" s="110"/>
      <c r="C4682" s="110"/>
      <c r="D4682" s="110"/>
      <c r="E4682" s="79"/>
      <c r="F4682" s="79"/>
      <c r="G4682" s="79"/>
      <c r="I4682" s="113"/>
    </row>
    <row r="4683" spans="1:9" ht="12.75">
      <c r="A4683" s="16"/>
      <c r="B4683" s="110"/>
      <c r="C4683" s="110"/>
      <c r="D4683" s="110"/>
      <c r="E4683" s="79"/>
      <c r="F4683" s="79"/>
      <c r="G4683" s="79"/>
      <c r="I4683" s="113"/>
    </row>
    <row r="4684" spans="1:9" ht="12.75">
      <c r="A4684" s="16"/>
      <c r="B4684" s="110"/>
      <c r="C4684" s="110"/>
      <c r="D4684" s="110"/>
      <c r="E4684" s="79"/>
      <c r="F4684" s="79"/>
      <c r="G4684" s="79"/>
      <c r="I4684" s="113"/>
    </row>
    <row r="4685" spans="1:9" ht="12.75">
      <c r="A4685" s="16"/>
      <c r="B4685" s="110"/>
      <c r="C4685" s="110"/>
      <c r="D4685" s="110"/>
      <c r="E4685" s="79"/>
      <c r="F4685" s="79"/>
      <c r="G4685" s="79"/>
      <c r="I4685" s="113"/>
    </row>
    <row r="4686" spans="1:9" ht="12.75">
      <c r="A4686" s="16"/>
      <c r="B4686" s="110"/>
      <c r="C4686" s="110"/>
      <c r="D4686" s="110"/>
      <c r="E4686" s="79"/>
      <c r="F4686" s="79"/>
      <c r="G4686" s="79"/>
      <c r="I4686" s="113"/>
    </row>
    <row r="4687" spans="1:9" ht="12.75">
      <c r="A4687" s="16"/>
      <c r="B4687" s="110"/>
      <c r="C4687" s="110"/>
      <c r="D4687" s="110"/>
      <c r="E4687" s="79"/>
      <c r="F4687" s="79"/>
      <c r="G4687" s="79"/>
      <c r="I4687" s="113"/>
    </row>
    <row r="4688" spans="1:9" ht="12.75">
      <c r="A4688" s="16"/>
      <c r="B4688" s="110"/>
      <c r="C4688" s="110"/>
      <c r="D4688" s="110"/>
      <c r="E4688" s="79"/>
      <c r="F4688" s="79"/>
      <c r="G4688" s="79"/>
      <c r="I4688" s="113"/>
    </row>
    <row r="4689" spans="1:9" ht="12.75">
      <c r="A4689" s="16"/>
      <c r="B4689" s="110"/>
      <c r="C4689" s="110"/>
      <c r="D4689" s="110"/>
      <c r="E4689" s="79"/>
      <c r="F4689" s="79"/>
      <c r="G4689" s="79"/>
      <c r="I4689" s="113"/>
    </row>
    <row r="4690" spans="1:9" ht="12.75">
      <c r="A4690" s="16"/>
      <c r="B4690" s="110"/>
      <c r="C4690" s="110"/>
      <c r="D4690" s="110"/>
      <c r="E4690" s="79"/>
      <c r="F4690" s="79"/>
      <c r="G4690" s="79"/>
      <c r="I4690" s="113"/>
    </row>
    <row r="4691" spans="1:9" ht="12.75">
      <c r="A4691" s="16"/>
      <c r="B4691" s="110"/>
      <c r="C4691" s="110"/>
      <c r="D4691" s="110"/>
      <c r="E4691" s="79"/>
      <c r="F4691" s="79"/>
      <c r="G4691" s="79"/>
      <c r="I4691" s="113"/>
    </row>
    <row r="4692" spans="1:9" ht="12.75">
      <c r="A4692" s="16"/>
      <c r="B4692" s="110"/>
      <c r="C4692" s="110"/>
      <c r="D4692" s="110"/>
      <c r="E4692" s="79"/>
      <c r="F4692" s="79"/>
      <c r="G4692" s="79"/>
      <c r="I4692" s="113"/>
    </row>
    <row r="4693" spans="1:9" ht="12.75">
      <c r="A4693" s="16"/>
      <c r="B4693" s="110"/>
      <c r="C4693" s="110"/>
      <c r="D4693" s="110"/>
      <c r="E4693" s="79"/>
      <c r="F4693" s="79"/>
      <c r="G4693" s="79"/>
      <c r="I4693" s="113"/>
    </row>
    <row r="4694" spans="1:9" ht="12.75">
      <c r="A4694" s="16"/>
      <c r="B4694" s="110"/>
      <c r="C4694" s="110"/>
      <c r="D4694" s="110"/>
      <c r="E4694" s="79"/>
      <c r="F4694" s="79"/>
      <c r="G4694" s="79"/>
      <c r="I4694" s="113"/>
    </row>
    <row r="4695" spans="1:9" ht="12.75">
      <c r="A4695" s="16"/>
      <c r="B4695" s="110"/>
      <c r="C4695" s="110"/>
      <c r="D4695" s="110"/>
      <c r="E4695" s="79"/>
      <c r="F4695" s="79"/>
      <c r="G4695" s="79"/>
      <c r="I4695" s="113"/>
    </row>
    <row r="4696" spans="1:9" ht="12.75">
      <c r="A4696" s="16"/>
      <c r="B4696" s="110"/>
      <c r="C4696" s="110"/>
      <c r="D4696" s="110"/>
      <c r="E4696" s="79"/>
      <c r="F4696" s="79"/>
      <c r="G4696" s="79"/>
      <c r="I4696" s="113"/>
    </row>
    <row r="4697" spans="1:9" ht="12.75">
      <c r="A4697" s="16"/>
      <c r="B4697" s="110"/>
      <c r="C4697" s="110"/>
      <c r="D4697" s="110"/>
      <c r="E4697" s="79"/>
      <c r="F4697" s="79"/>
      <c r="G4697" s="79"/>
      <c r="I4697" s="113"/>
    </row>
    <row r="4698" spans="1:9" ht="12.75">
      <c r="A4698" s="16"/>
      <c r="B4698" s="110"/>
      <c r="C4698" s="110"/>
      <c r="D4698" s="110"/>
      <c r="E4698" s="79"/>
      <c r="F4698" s="79"/>
      <c r="G4698" s="79"/>
      <c r="I4698" s="113"/>
    </row>
    <row r="4699" spans="1:9" ht="12.75">
      <c r="A4699" s="16"/>
      <c r="B4699" s="110"/>
      <c r="C4699" s="110"/>
      <c r="D4699" s="110"/>
      <c r="E4699" s="79"/>
      <c r="F4699" s="79"/>
      <c r="G4699" s="79"/>
      <c r="I4699" s="113"/>
    </row>
    <row r="4700" spans="1:9" ht="12.75">
      <c r="A4700" s="16"/>
      <c r="B4700" s="110"/>
      <c r="C4700" s="110"/>
      <c r="D4700" s="110"/>
      <c r="E4700" s="79"/>
      <c r="F4700" s="79"/>
      <c r="G4700" s="79"/>
      <c r="I4700" s="113"/>
    </row>
    <row r="4701" spans="1:9" ht="12.75">
      <c r="A4701" s="16"/>
      <c r="B4701" s="110"/>
      <c r="C4701" s="110"/>
      <c r="D4701" s="110"/>
      <c r="E4701" s="79"/>
      <c r="F4701" s="79"/>
      <c r="G4701" s="79"/>
      <c r="I4701" s="113"/>
    </row>
    <row r="4702" spans="1:9" ht="12.75">
      <c r="A4702" s="16"/>
      <c r="B4702" s="110"/>
      <c r="C4702" s="110"/>
      <c r="D4702" s="110"/>
      <c r="E4702" s="79"/>
      <c r="F4702" s="79"/>
      <c r="G4702" s="79"/>
      <c r="I4702" s="113"/>
    </row>
    <row r="4703" spans="1:9" ht="12.75">
      <c r="A4703" s="16"/>
      <c r="B4703" s="110"/>
      <c r="C4703" s="110"/>
      <c r="D4703" s="110"/>
      <c r="E4703" s="79"/>
      <c r="F4703" s="79"/>
      <c r="G4703" s="79"/>
      <c r="I4703" s="113"/>
    </row>
    <row r="4704" spans="1:9" ht="12.75">
      <c r="A4704" s="16"/>
      <c r="B4704" s="110"/>
      <c r="C4704" s="110"/>
      <c r="D4704" s="110"/>
      <c r="E4704" s="79"/>
      <c r="F4704" s="79"/>
      <c r="G4704" s="79"/>
      <c r="I4704" s="113"/>
    </row>
    <row r="4705" spans="1:9" ht="12.75">
      <c r="A4705" s="16"/>
      <c r="B4705" s="110"/>
      <c r="C4705" s="110"/>
      <c r="D4705" s="110"/>
      <c r="E4705" s="79"/>
      <c r="F4705" s="79"/>
      <c r="G4705" s="79"/>
      <c r="I4705" s="113"/>
    </row>
    <row r="4706" spans="1:9" ht="12.75">
      <c r="A4706" s="16"/>
      <c r="B4706" s="110"/>
      <c r="C4706" s="110"/>
      <c r="D4706" s="110"/>
      <c r="E4706" s="79"/>
      <c r="F4706" s="79"/>
      <c r="G4706" s="79"/>
      <c r="I4706" s="113"/>
    </row>
    <row r="4707" spans="1:9" ht="12.75">
      <c r="A4707" s="16"/>
      <c r="B4707" s="110"/>
      <c r="C4707" s="110"/>
      <c r="D4707" s="110"/>
      <c r="E4707" s="79"/>
      <c r="F4707" s="79"/>
      <c r="G4707" s="79"/>
      <c r="I4707" s="113"/>
    </row>
    <row r="4708" spans="1:9" ht="12.75">
      <c r="A4708" s="16"/>
      <c r="B4708" s="110"/>
      <c r="C4708" s="110"/>
      <c r="D4708" s="110"/>
      <c r="E4708" s="79"/>
      <c r="F4708" s="79"/>
      <c r="G4708" s="79"/>
      <c r="I4708" s="113"/>
    </row>
    <row r="4709" spans="1:9" ht="12.75">
      <c r="A4709" s="16"/>
      <c r="B4709" s="110"/>
      <c r="C4709" s="110"/>
      <c r="D4709" s="110"/>
      <c r="E4709" s="79"/>
      <c r="F4709" s="79"/>
      <c r="G4709" s="79"/>
      <c r="I4709" s="113"/>
    </row>
    <row r="4710" spans="1:9" ht="12.75">
      <c r="A4710" s="16"/>
      <c r="B4710" s="110"/>
      <c r="C4710" s="110"/>
      <c r="D4710" s="110"/>
      <c r="E4710" s="79"/>
      <c r="F4710" s="79"/>
      <c r="G4710" s="79"/>
      <c r="I4710" s="113"/>
    </row>
    <row r="4711" spans="1:9" ht="12.75">
      <c r="A4711" s="16"/>
      <c r="B4711" s="110"/>
      <c r="C4711" s="110"/>
      <c r="D4711" s="110"/>
      <c r="E4711" s="79"/>
      <c r="F4711" s="79"/>
      <c r="G4711" s="79"/>
      <c r="I4711" s="113"/>
    </row>
    <row r="4712" spans="1:9" ht="12.75">
      <c r="A4712" s="16"/>
      <c r="B4712" s="110"/>
      <c r="C4712" s="110"/>
      <c r="D4712" s="110"/>
      <c r="E4712" s="79"/>
      <c r="F4712" s="79"/>
      <c r="G4712" s="79"/>
      <c r="I4712" s="113"/>
    </row>
    <row r="4713" spans="1:9" ht="12.75">
      <c r="A4713" s="16"/>
      <c r="B4713" s="110"/>
      <c r="C4713" s="110"/>
      <c r="D4713" s="110"/>
      <c r="E4713" s="79"/>
      <c r="F4713" s="79"/>
      <c r="G4713" s="79"/>
      <c r="I4713" s="113"/>
    </row>
    <row r="4714" spans="1:9" ht="12.75">
      <c r="A4714" s="16"/>
      <c r="B4714" s="110"/>
      <c r="C4714" s="110"/>
      <c r="D4714" s="110"/>
      <c r="E4714" s="79"/>
      <c r="F4714" s="79"/>
      <c r="G4714" s="79"/>
      <c r="I4714" s="113"/>
    </row>
    <row r="4715" spans="1:9" ht="12.75">
      <c r="A4715" s="16"/>
      <c r="B4715" s="110"/>
      <c r="C4715" s="110"/>
      <c r="D4715" s="110"/>
      <c r="E4715" s="79"/>
      <c r="F4715" s="79"/>
      <c r="G4715" s="79"/>
      <c r="I4715" s="113"/>
    </row>
    <row r="4716" spans="1:9" ht="12.75">
      <c r="A4716" s="16"/>
      <c r="B4716" s="110"/>
      <c r="C4716" s="110"/>
      <c r="D4716" s="110"/>
      <c r="E4716" s="79"/>
      <c r="F4716" s="79"/>
      <c r="G4716" s="79"/>
      <c r="I4716" s="113"/>
    </row>
    <row r="4717" spans="1:9" ht="12.75">
      <c r="A4717" s="16"/>
      <c r="B4717" s="110"/>
      <c r="C4717" s="110"/>
      <c r="D4717" s="110"/>
      <c r="E4717" s="79"/>
      <c r="F4717" s="79"/>
      <c r="G4717" s="79"/>
      <c r="I4717" s="113"/>
    </row>
    <row r="4718" spans="1:9" ht="12.75">
      <c r="A4718" s="16"/>
      <c r="B4718" s="110"/>
      <c r="C4718" s="110"/>
      <c r="D4718" s="110"/>
      <c r="E4718" s="79"/>
      <c r="F4718" s="79"/>
      <c r="G4718" s="79"/>
      <c r="I4718" s="113"/>
    </row>
    <row r="4719" spans="1:9" ht="12.75">
      <c r="A4719" s="16"/>
      <c r="B4719" s="110"/>
      <c r="C4719" s="110"/>
      <c r="D4719" s="110"/>
      <c r="E4719" s="79"/>
      <c r="F4719" s="79"/>
      <c r="G4719" s="79"/>
      <c r="I4719" s="113"/>
    </row>
    <row r="4720" spans="1:9" ht="12.75">
      <c r="A4720" s="16"/>
      <c r="B4720" s="110"/>
      <c r="C4720" s="110"/>
      <c r="D4720" s="110"/>
      <c r="E4720" s="79"/>
      <c r="F4720" s="79"/>
      <c r="G4720" s="79"/>
      <c r="I4720" s="113"/>
    </row>
    <row r="4721" spans="1:9" ht="12.75">
      <c r="A4721" s="16"/>
      <c r="B4721" s="110"/>
      <c r="C4721" s="110"/>
      <c r="D4721" s="110"/>
      <c r="E4721" s="79"/>
      <c r="F4721" s="79"/>
      <c r="G4721" s="79"/>
      <c r="I4721" s="113"/>
    </row>
    <row r="4722" spans="1:9" ht="12.75">
      <c r="A4722" s="16"/>
      <c r="B4722" s="110"/>
      <c r="C4722" s="110"/>
      <c r="D4722" s="110"/>
      <c r="E4722" s="79"/>
      <c r="F4722" s="79"/>
      <c r="G4722" s="79"/>
      <c r="I4722" s="113"/>
    </row>
    <row r="4723" spans="1:9" ht="12.75">
      <c r="A4723" s="16"/>
      <c r="B4723" s="110"/>
      <c r="C4723" s="110"/>
      <c r="D4723" s="110"/>
      <c r="E4723" s="79"/>
      <c r="F4723" s="79"/>
      <c r="G4723" s="79"/>
      <c r="I4723" s="113"/>
    </row>
    <row r="4724" spans="1:9" ht="12.75">
      <c r="A4724" s="16"/>
      <c r="B4724" s="110"/>
      <c r="C4724" s="110"/>
      <c r="D4724" s="110"/>
      <c r="E4724" s="79"/>
      <c r="F4724" s="79"/>
      <c r="G4724" s="79"/>
      <c r="I4724" s="113"/>
    </row>
    <row r="4725" spans="1:9" ht="12.75">
      <c r="A4725" s="16"/>
      <c r="B4725" s="110"/>
      <c r="C4725" s="110"/>
      <c r="D4725" s="110"/>
      <c r="E4725" s="79"/>
      <c r="F4725" s="79"/>
      <c r="G4725" s="79"/>
      <c r="I4725" s="113"/>
    </row>
    <row r="4726" spans="1:9" ht="12.75">
      <c r="A4726" s="16"/>
      <c r="B4726" s="110"/>
      <c r="C4726" s="110"/>
      <c r="D4726" s="110"/>
      <c r="E4726" s="79"/>
      <c r="F4726" s="79"/>
      <c r="G4726" s="79"/>
      <c r="I4726" s="113"/>
    </row>
    <row r="4727" spans="1:9" ht="12.75">
      <c r="A4727" s="16"/>
      <c r="B4727" s="110"/>
      <c r="C4727" s="110"/>
      <c r="D4727" s="110"/>
      <c r="E4727" s="79"/>
      <c r="F4727" s="79"/>
      <c r="G4727" s="79"/>
      <c r="I4727" s="113"/>
    </row>
    <row r="4728" spans="1:9" ht="12.75">
      <c r="A4728" s="16"/>
      <c r="B4728" s="110"/>
      <c r="C4728" s="110"/>
      <c r="D4728" s="110"/>
      <c r="E4728" s="79"/>
      <c r="F4728" s="79"/>
      <c r="G4728" s="79"/>
      <c r="I4728" s="113"/>
    </row>
    <row r="4729" spans="1:9" ht="12.75">
      <c r="A4729" s="16"/>
      <c r="B4729" s="110"/>
      <c r="C4729" s="110"/>
      <c r="D4729" s="110"/>
      <c r="E4729" s="79"/>
      <c r="F4729" s="79"/>
      <c r="G4729" s="79"/>
      <c r="I4729" s="113"/>
    </row>
    <row r="4730" spans="1:9" ht="12.75">
      <c r="A4730" s="16"/>
      <c r="B4730" s="110"/>
      <c r="C4730" s="110"/>
      <c r="D4730" s="110"/>
      <c r="E4730" s="79"/>
      <c r="F4730" s="79"/>
      <c r="G4730" s="79"/>
      <c r="I4730" s="113"/>
    </row>
    <row r="4731" spans="1:9" ht="12.75">
      <c r="A4731" s="16"/>
      <c r="B4731" s="110"/>
      <c r="C4731" s="110"/>
      <c r="D4731" s="110"/>
      <c r="E4731" s="79"/>
      <c r="F4731" s="79"/>
      <c r="G4731" s="79"/>
      <c r="I4731" s="113"/>
    </row>
    <row r="4732" spans="1:9" ht="12.75">
      <c r="A4732" s="16"/>
      <c r="B4732" s="110"/>
      <c r="C4732" s="110"/>
      <c r="D4732" s="110"/>
      <c r="E4732" s="79"/>
      <c r="F4732" s="79"/>
      <c r="G4732" s="79"/>
      <c r="I4732" s="113"/>
    </row>
    <row r="4733" spans="1:9" ht="12.75">
      <c r="A4733" s="16"/>
      <c r="B4733" s="110"/>
      <c r="C4733" s="110"/>
      <c r="D4733" s="110"/>
      <c r="E4733" s="79"/>
      <c r="F4733" s="79"/>
      <c r="G4733" s="79"/>
      <c r="I4733" s="113"/>
    </row>
    <row r="4734" spans="1:9" ht="12.75">
      <c r="A4734" s="16"/>
      <c r="B4734" s="110"/>
      <c r="C4734" s="110"/>
      <c r="D4734" s="110"/>
      <c r="E4734" s="79"/>
      <c r="F4734" s="79"/>
      <c r="G4734" s="79"/>
      <c r="I4734" s="113"/>
    </row>
    <row r="4735" spans="1:9" ht="12.75">
      <c r="A4735" s="16"/>
      <c r="B4735" s="110"/>
      <c r="C4735" s="110"/>
      <c r="D4735" s="110"/>
      <c r="E4735" s="79"/>
      <c r="F4735" s="79"/>
      <c r="G4735" s="79"/>
      <c r="I4735" s="113"/>
    </row>
    <row r="4736" spans="1:9" ht="12.75">
      <c r="A4736" s="16"/>
      <c r="B4736" s="110"/>
      <c r="C4736" s="110"/>
      <c r="D4736" s="110"/>
      <c r="E4736" s="79"/>
      <c r="F4736" s="79"/>
      <c r="G4736" s="79"/>
      <c r="I4736" s="113"/>
    </row>
    <row r="4737" spans="1:9" ht="12.75">
      <c r="A4737" s="16"/>
      <c r="B4737" s="110"/>
      <c r="C4737" s="110"/>
      <c r="D4737" s="110"/>
      <c r="E4737" s="79"/>
      <c r="F4737" s="79"/>
      <c r="G4737" s="79"/>
      <c r="I4737" s="113"/>
    </row>
    <row r="4738" spans="1:9" ht="12.75">
      <c r="A4738" s="16"/>
      <c r="B4738" s="110"/>
      <c r="C4738" s="110"/>
      <c r="D4738" s="110"/>
      <c r="E4738" s="79"/>
      <c r="F4738" s="79"/>
      <c r="G4738" s="79"/>
      <c r="I4738" s="113"/>
    </row>
    <row r="4739" spans="1:9" ht="12.75">
      <c r="A4739" s="16"/>
      <c r="B4739" s="110"/>
      <c r="C4739" s="110"/>
      <c r="D4739" s="110"/>
      <c r="E4739" s="79"/>
      <c r="F4739" s="79"/>
      <c r="G4739" s="79"/>
      <c r="I4739" s="113"/>
    </row>
    <row r="4740" spans="1:9" ht="12.75">
      <c r="A4740" s="16"/>
      <c r="B4740" s="110"/>
      <c r="C4740" s="110"/>
      <c r="D4740" s="110"/>
      <c r="E4740" s="79"/>
      <c r="F4740" s="79"/>
      <c r="G4740" s="79"/>
      <c r="I4740" s="113"/>
    </row>
    <row r="4741" spans="1:9" ht="12.75">
      <c r="A4741" s="16"/>
      <c r="B4741" s="110"/>
      <c r="C4741" s="110"/>
      <c r="D4741" s="110"/>
      <c r="E4741" s="79"/>
      <c r="F4741" s="79"/>
      <c r="G4741" s="79"/>
      <c r="I4741" s="113"/>
    </row>
    <row r="4742" spans="1:9" ht="12.75">
      <c r="A4742" s="16"/>
      <c r="B4742" s="110"/>
      <c r="C4742" s="110"/>
      <c r="D4742" s="110"/>
      <c r="E4742" s="79"/>
      <c r="F4742" s="79"/>
      <c r="G4742" s="79"/>
      <c r="I4742" s="113"/>
    </row>
    <row r="4743" spans="1:9" ht="12.75">
      <c r="A4743" s="16"/>
      <c r="B4743" s="110"/>
      <c r="C4743" s="110"/>
      <c r="D4743" s="110"/>
      <c r="E4743" s="79"/>
      <c r="F4743" s="79"/>
      <c r="G4743" s="79"/>
      <c r="I4743" s="113"/>
    </row>
    <row r="4744" spans="1:9" ht="12.75">
      <c r="A4744" s="16"/>
      <c r="B4744" s="110"/>
      <c r="C4744" s="110"/>
      <c r="D4744" s="110"/>
      <c r="E4744" s="79"/>
      <c r="F4744" s="79"/>
      <c r="G4744" s="79"/>
      <c r="I4744" s="113"/>
    </row>
    <row r="4745" spans="1:9" ht="12.75">
      <c r="A4745" s="16"/>
      <c r="B4745" s="110"/>
      <c r="C4745" s="110"/>
      <c r="D4745" s="110"/>
      <c r="E4745" s="79"/>
      <c r="F4745" s="79"/>
      <c r="G4745" s="79"/>
      <c r="I4745" s="113"/>
    </row>
    <row r="4746" spans="1:9" ht="12.75">
      <c r="A4746" s="16"/>
      <c r="B4746" s="110"/>
      <c r="C4746" s="110"/>
      <c r="D4746" s="110"/>
      <c r="E4746" s="79"/>
      <c r="F4746" s="79"/>
      <c r="G4746" s="79"/>
      <c r="I4746" s="113"/>
    </row>
    <row r="4747" spans="1:9" ht="12.75">
      <c r="A4747" s="16"/>
      <c r="B4747" s="110"/>
      <c r="C4747" s="110"/>
      <c r="D4747" s="110"/>
      <c r="E4747" s="79"/>
      <c r="F4747" s="79"/>
      <c r="G4747" s="79"/>
      <c r="I4747" s="113"/>
    </row>
    <row r="4748" spans="1:9" ht="12.75">
      <c r="A4748" s="16"/>
      <c r="B4748" s="110"/>
      <c r="C4748" s="110"/>
      <c r="D4748" s="110"/>
      <c r="E4748" s="79"/>
      <c r="F4748" s="79"/>
      <c r="G4748" s="79"/>
      <c r="I4748" s="113"/>
    </row>
    <row r="4749" spans="1:9" ht="12.75">
      <c r="A4749" s="16"/>
      <c r="B4749" s="110"/>
      <c r="C4749" s="110"/>
      <c r="D4749" s="110"/>
      <c r="E4749" s="79"/>
      <c r="F4749" s="79"/>
      <c r="G4749" s="79"/>
      <c r="I4749" s="113"/>
    </row>
    <row r="4750" spans="1:9" ht="12.75">
      <c r="A4750" s="16"/>
      <c r="B4750" s="110"/>
      <c r="C4750" s="110"/>
      <c r="D4750" s="110"/>
      <c r="E4750" s="79"/>
      <c r="F4750" s="79"/>
      <c r="G4750" s="79"/>
      <c r="I4750" s="113"/>
    </row>
    <row r="4751" spans="1:9" ht="12.75">
      <c r="A4751" s="16"/>
      <c r="B4751" s="110"/>
      <c r="C4751" s="110"/>
      <c r="D4751" s="110"/>
      <c r="E4751" s="79"/>
      <c r="F4751" s="79"/>
      <c r="G4751" s="79"/>
      <c r="I4751" s="113"/>
    </row>
    <row r="4752" spans="1:9" ht="12.75">
      <c r="A4752" s="16"/>
      <c r="B4752" s="110"/>
      <c r="C4752" s="110"/>
      <c r="D4752" s="110"/>
      <c r="E4752" s="79"/>
      <c r="F4752" s="79"/>
      <c r="G4752" s="79"/>
      <c r="I4752" s="113"/>
    </row>
    <row r="4753" spans="1:9" ht="12.75">
      <c r="A4753" s="16"/>
      <c r="B4753" s="110"/>
      <c r="C4753" s="110"/>
      <c r="D4753" s="110"/>
      <c r="E4753" s="79"/>
      <c r="F4753" s="79"/>
      <c r="G4753" s="79"/>
      <c r="I4753" s="113"/>
    </row>
    <row r="4754" spans="1:9" ht="12.75">
      <c r="A4754" s="16"/>
      <c r="B4754" s="110"/>
      <c r="C4754" s="110"/>
      <c r="D4754" s="110"/>
      <c r="E4754" s="79"/>
      <c r="F4754" s="79"/>
      <c r="G4754" s="79"/>
      <c r="I4754" s="113"/>
    </row>
    <row r="4755" spans="1:9" ht="12.75">
      <c r="A4755" s="16"/>
      <c r="B4755" s="110"/>
      <c r="C4755" s="110"/>
      <c r="D4755" s="110"/>
      <c r="E4755" s="79"/>
      <c r="F4755" s="79"/>
      <c r="G4755" s="79"/>
      <c r="I4755" s="113"/>
    </row>
    <row r="4756" spans="1:9" ht="12.75">
      <c r="A4756" s="16"/>
      <c r="B4756" s="110"/>
      <c r="C4756" s="110"/>
      <c r="D4756" s="110"/>
      <c r="E4756" s="79"/>
      <c r="F4756" s="79"/>
      <c r="G4756" s="79"/>
      <c r="I4756" s="113"/>
    </row>
    <row r="4757" spans="1:9" ht="12.75">
      <c r="A4757" s="16"/>
      <c r="B4757" s="110"/>
      <c r="C4757" s="110"/>
      <c r="D4757" s="110"/>
      <c r="E4757" s="79"/>
      <c r="F4757" s="79"/>
      <c r="G4757" s="79"/>
      <c r="I4757" s="113"/>
    </row>
    <row r="4758" spans="1:9" ht="12.75">
      <c r="A4758" s="16"/>
      <c r="B4758" s="110"/>
      <c r="C4758" s="110"/>
      <c r="D4758" s="110"/>
      <c r="E4758" s="79"/>
      <c r="F4758" s="79"/>
      <c r="G4758" s="79"/>
      <c r="I4758" s="113"/>
    </row>
    <row r="4759" spans="1:9" ht="12.75">
      <c r="A4759" s="16"/>
      <c r="B4759" s="110"/>
      <c r="C4759" s="110"/>
      <c r="D4759" s="110"/>
      <c r="E4759" s="79"/>
      <c r="F4759" s="79"/>
      <c r="G4759" s="79"/>
      <c r="I4759" s="113"/>
    </row>
    <row r="4760" spans="1:9" ht="12.75">
      <c r="A4760" s="16"/>
      <c r="B4760" s="110"/>
      <c r="C4760" s="110"/>
      <c r="D4760" s="110"/>
      <c r="E4760" s="79"/>
      <c r="F4760" s="79"/>
      <c r="G4760" s="79"/>
      <c r="I4760" s="113"/>
    </row>
    <row r="4761" spans="1:9" ht="12.75">
      <c r="A4761" s="16"/>
      <c r="B4761" s="110"/>
      <c r="C4761" s="110"/>
      <c r="D4761" s="110"/>
      <c r="E4761" s="79"/>
      <c r="F4761" s="79"/>
      <c r="G4761" s="79"/>
      <c r="I4761" s="113"/>
    </row>
    <row r="4762" spans="1:9" ht="12.75">
      <c r="A4762" s="16"/>
      <c r="B4762" s="110"/>
      <c r="C4762" s="110"/>
      <c r="D4762" s="110"/>
      <c r="E4762" s="79"/>
      <c r="F4762" s="79"/>
      <c r="G4762" s="79"/>
      <c r="I4762" s="113"/>
    </row>
    <row r="4763" spans="1:9" ht="12.75">
      <c r="A4763" s="16"/>
      <c r="B4763" s="110"/>
      <c r="C4763" s="110"/>
      <c r="D4763" s="110"/>
      <c r="E4763" s="79"/>
      <c r="F4763" s="79"/>
      <c r="G4763" s="79"/>
      <c r="I4763" s="113"/>
    </row>
    <row r="4764" spans="1:9" ht="12.75">
      <c r="A4764" s="16"/>
      <c r="B4764" s="110"/>
      <c r="C4764" s="110"/>
      <c r="D4764" s="110"/>
      <c r="E4764" s="79"/>
      <c r="F4764" s="79"/>
      <c r="G4764" s="79"/>
      <c r="I4764" s="113"/>
    </row>
    <row r="4765" spans="1:9" ht="12.75">
      <c r="A4765" s="16"/>
      <c r="B4765" s="110"/>
      <c r="C4765" s="110"/>
      <c r="D4765" s="110"/>
      <c r="E4765" s="79"/>
      <c r="F4765" s="79"/>
      <c r="G4765" s="79"/>
      <c r="I4765" s="113"/>
    </row>
    <row r="4766" spans="1:9" ht="12.75">
      <c r="A4766" s="16"/>
      <c r="B4766" s="110"/>
      <c r="C4766" s="110"/>
      <c r="D4766" s="110"/>
      <c r="E4766" s="79"/>
      <c r="F4766" s="79"/>
      <c r="G4766" s="79"/>
      <c r="I4766" s="113"/>
    </row>
    <row r="4767" spans="1:9" ht="12.75">
      <c r="A4767" s="16"/>
      <c r="B4767" s="110"/>
      <c r="C4767" s="110"/>
      <c r="D4767" s="110"/>
      <c r="E4767" s="79"/>
      <c r="F4767" s="79"/>
      <c r="G4767" s="79"/>
      <c r="I4767" s="113"/>
    </row>
    <row r="4768" spans="1:9" ht="12.75">
      <c r="A4768" s="16"/>
      <c r="B4768" s="110"/>
      <c r="C4768" s="110"/>
      <c r="D4768" s="110"/>
      <c r="E4768" s="79"/>
      <c r="F4768" s="79"/>
      <c r="G4768" s="79"/>
      <c r="I4768" s="113"/>
    </row>
    <row r="4769" spans="1:9" ht="12.75">
      <c r="A4769" s="16"/>
      <c r="B4769" s="110"/>
      <c r="C4769" s="110"/>
      <c r="D4769" s="110"/>
      <c r="E4769" s="79"/>
      <c r="F4769" s="79"/>
      <c r="G4769" s="79"/>
      <c r="I4769" s="113"/>
    </row>
    <row r="4770" spans="1:9" ht="12.75">
      <c r="A4770" s="16"/>
      <c r="B4770" s="110"/>
      <c r="C4770" s="110"/>
      <c r="D4770" s="110"/>
      <c r="E4770" s="79"/>
      <c r="F4770" s="79"/>
      <c r="G4770" s="79"/>
      <c r="I4770" s="113"/>
    </row>
    <row r="4771" spans="1:9" ht="12.75">
      <c r="A4771" s="16"/>
      <c r="B4771" s="110"/>
      <c r="C4771" s="110"/>
      <c r="D4771" s="110"/>
      <c r="E4771" s="79"/>
      <c r="F4771" s="79"/>
      <c r="G4771" s="79"/>
      <c r="I4771" s="113"/>
    </row>
    <row r="4772" spans="1:9" ht="12.75">
      <c r="A4772" s="16"/>
      <c r="B4772" s="110"/>
      <c r="C4772" s="110"/>
      <c r="D4772" s="110"/>
      <c r="E4772" s="79"/>
      <c r="F4772" s="79"/>
      <c r="G4772" s="79"/>
      <c r="I4772" s="113"/>
    </row>
    <row r="4773" spans="1:9" ht="12.75">
      <c r="A4773" s="16"/>
      <c r="B4773" s="110"/>
      <c r="C4773" s="110"/>
      <c r="D4773" s="110"/>
      <c r="E4773" s="79"/>
      <c r="F4773" s="79"/>
      <c r="G4773" s="79"/>
      <c r="I4773" s="113"/>
    </row>
    <row r="4774" spans="1:9" ht="12.75">
      <c r="A4774" s="16"/>
      <c r="B4774" s="110"/>
      <c r="C4774" s="110"/>
      <c r="D4774" s="110"/>
      <c r="E4774" s="79"/>
      <c r="F4774" s="79"/>
      <c r="G4774" s="79"/>
      <c r="I4774" s="113"/>
    </row>
    <row r="4775" spans="1:9" ht="12.75">
      <c r="A4775" s="16"/>
      <c r="B4775" s="110"/>
      <c r="C4775" s="110"/>
      <c r="D4775" s="110"/>
      <c r="E4775" s="79"/>
      <c r="F4775" s="79"/>
      <c r="G4775" s="79"/>
      <c r="I4775" s="113"/>
    </row>
    <row r="4776" spans="1:9" ht="12.75">
      <c r="A4776" s="16"/>
      <c r="B4776" s="110"/>
      <c r="C4776" s="110"/>
      <c r="D4776" s="110"/>
      <c r="E4776" s="79"/>
      <c r="F4776" s="79"/>
      <c r="G4776" s="79"/>
      <c r="I4776" s="113"/>
    </row>
    <row r="4777" spans="1:9" ht="12.75">
      <c r="A4777" s="16"/>
      <c r="B4777" s="110"/>
      <c r="C4777" s="110"/>
      <c r="D4777" s="110"/>
      <c r="E4777" s="79"/>
      <c r="F4777" s="79"/>
      <c r="G4777" s="79"/>
      <c r="I4777" s="113"/>
    </row>
    <row r="4778" spans="1:9" ht="12.75">
      <c r="A4778" s="16"/>
      <c r="B4778" s="110"/>
      <c r="C4778" s="110"/>
      <c r="D4778" s="110"/>
      <c r="E4778" s="79"/>
      <c r="F4778" s="79"/>
      <c r="G4778" s="79"/>
      <c r="I4778" s="113"/>
    </row>
    <row r="4779" spans="1:9" ht="12.75">
      <c r="A4779" s="16"/>
      <c r="B4779" s="110"/>
      <c r="C4779" s="110"/>
      <c r="D4779" s="110"/>
      <c r="E4779" s="79"/>
      <c r="F4779" s="79"/>
      <c r="G4779" s="79"/>
      <c r="I4779" s="113"/>
    </row>
    <row r="4780" spans="1:9" ht="12.75">
      <c r="A4780" s="16"/>
      <c r="B4780" s="110"/>
      <c r="C4780" s="110"/>
      <c r="D4780" s="110"/>
      <c r="E4780" s="79"/>
      <c r="F4780" s="79"/>
      <c r="G4780" s="79"/>
      <c r="I4780" s="113"/>
    </row>
    <row r="4781" spans="1:9" ht="12.75">
      <c r="A4781" s="16"/>
      <c r="B4781" s="110"/>
      <c r="C4781" s="110"/>
      <c r="D4781" s="110"/>
      <c r="E4781" s="79"/>
      <c r="F4781" s="79"/>
      <c r="G4781" s="79"/>
      <c r="I4781" s="113"/>
    </row>
    <row r="4782" spans="1:9" ht="12.75">
      <c r="A4782" s="16"/>
      <c r="B4782" s="110"/>
      <c r="C4782" s="110"/>
      <c r="D4782" s="110"/>
      <c r="E4782" s="79"/>
      <c r="F4782" s="79"/>
      <c r="G4782" s="79"/>
      <c r="I4782" s="113"/>
    </row>
    <row r="4783" spans="1:9" ht="12.75">
      <c r="A4783" s="16"/>
      <c r="B4783" s="110"/>
      <c r="C4783" s="110"/>
      <c r="D4783" s="110"/>
      <c r="E4783" s="79"/>
      <c r="F4783" s="79"/>
      <c r="G4783" s="79"/>
      <c r="I4783" s="113"/>
    </row>
    <row r="4784" spans="1:9" ht="12.75">
      <c r="A4784" s="16"/>
      <c r="B4784" s="110"/>
      <c r="C4784" s="110"/>
      <c r="D4784" s="110"/>
      <c r="E4784" s="79"/>
      <c r="F4784" s="79"/>
      <c r="G4784" s="79"/>
      <c r="I4784" s="113"/>
    </row>
    <row r="4785" spans="1:9" ht="12.75">
      <c r="A4785" s="16"/>
      <c r="B4785" s="110"/>
      <c r="C4785" s="110"/>
      <c r="D4785" s="110"/>
      <c r="E4785" s="79"/>
      <c r="F4785" s="79"/>
      <c r="G4785" s="79"/>
      <c r="I4785" s="113"/>
    </row>
    <row r="4786" spans="1:9" ht="12.75">
      <c r="A4786" s="16"/>
      <c r="B4786" s="110"/>
      <c r="C4786" s="110"/>
      <c r="D4786" s="110"/>
      <c r="E4786" s="79"/>
      <c r="F4786" s="79"/>
      <c r="G4786" s="79"/>
      <c r="I4786" s="113"/>
    </row>
    <row r="4787" spans="1:9" ht="12.75">
      <c r="A4787" s="16"/>
      <c r="B4787" s="110"/>
      <c r="C4787" s="110"/>
      <c r="D4787" s="110"/>
      <c r="E4787" s="79"/>
      <c r="F4787" s="79"/>
      <c r="G4787" s="79"/>
      <c r="I4787" s="113"/>
    </row>
    <row r="4788" spans="1:9" ht="12.75">
      <c r="A4788" s="16"/>
      <c r="B4788" s="110"/>
      <c r="C4788" s="110"/>
      <c r="D4788" s="110"/>
      <c r="E4788" s="79"/>
      <c r="F4788" s="79"/>
      <c r="G4788" s="79"/>
      <c r="I4788" s="113"/>
    </row>
    <row r="4789" spans="1:9" ht="12.75">
      <c r="A4789" s="16"/>
      <c r="B4789" s="110"/>
      <c r="C4789" s="110"/>
      <c r="D4789" s="110"/>
      <c r="E4789" s="79"/>
      <c r="F4789" s="79"/>
      <c r="G4789" s="79"/>
      <c r="I4789" s="113"/>
    </row>
    <row r="4790" spans="1:9" ht="12.75">
      <c r="A4790" s="16"/>
      <c r="B4790" s="110"/>
      <c r="C4790" s="110"/>
      <c r="D4790" s="110"/>
      <c r="E4790" s="79"/>
      <c r="F4790" s="79"/>
      <c r="G4790" s="79"/>
      <c r="I4790" s="113"/>
    </row>
    <row r="4791" spans="1:9" ht="12.75">
      <c r="A4791" s="16"/>
      <c r="B4791" s="110"/>
      <c r="C4791" s="110"/>
      <c r="D4791" s="110"/>
      <c r="E4791" s="79"/>
      <c r="F4791" s="79"/>
      <c r="G4791" s="79"/>
      <c r="I4791" s="113"/>
    </row>
    <row r="4792" spans="1:9" ht="12.75">
      <c r="A4792" s="16"/>
      <c r="B4792" s="110"/>
      <c r="C4792" s="110"/>
      <c r="D4792" s="110"/>
      <c r="E4792" s="79"/>
      <c r="F4792" s="79"/>
      <c r="G4792" s="79"/>
      <c r="I4792" s="113"/>
    </row>
    <row r="4793" spans="1:9" ht="12.75">
      <c r="A4793" s="16"/>
      <c r="B4793" s="110"/>
      <c r="C4793" s="110"/>
      <c r="D4793" s="110"/>
      <c r="E4793" s="79"/>
      <c r="F4793" s="79"/>
      <c r="G4793" s="79"/>
      <c r="I4793" s="113"/>
    </row>
    <row r="4794" spans="1:9" ht="12.75">
      <c r="A4794" s="16"/>
      <c r="B4794" s="110"/>
      <c r="C4794" s="110"/>
      <c r="D4794" s="110"/>
      <c r="E4794" s="79"/>
      <c r="F4794" s="79"/>
      <c r="G4794" s="79"/>
      <c r="I4794" s="113"/>
    </row>
    <row r="4795" spans="1:9" ht="12.75">
      <c r="A4795" s="16"/>
      <c r="B4795" s="110"/>
      <c r="C4795" s="110"/>
      <c r="D4795" s="110"/>
      <c r="E4795" s="79"/>
      <c r="F4795" s="79"/>
      <c r="G4795" s="79"/>
      <c r="I4795" s="113"/>
    </row>
    <row r="4796" spans="1:9" ht="12.75">
      <c r="A4796" s="16"/>
      <c r="B4796" s="110"/>
      <c r="C4796" s="110"/>
      <c r="D4796" s="110"/>
      <c r="E4796" s="79"/>
      <c r="F4796" s="79"/>
      <c r="G4796" s="79"/>
      <c r="I4796" s="113"/>
    </row>
    <row r="4797" spans="1:9" ht="12.75">
      <c r="A4797" s="16"/>
      <c r="B4797" s="110"/>
      <c r="C4797" s="110"/>
      <c r="D4797" s="110"/>
      <c r="E4797" s="79"/>
      <c r="F4797" s="79"/>
      <c r="G4797" s="79"/>
      <c r="I4797" s="113"/>
    </row>
    <row r="4798" spans="1:9" ht="12.75">
      <c r="A4798" s="16"/>
      <c r="B4798" s="110"/>
      <c r="C4798" s="110"/>
      <c r="D4798" s="110"/>
      <c r="E4798" s="79"/>
      <c r="F4798" s="79"/>
      <c r="G4798" s="79"/>
      <c r="I4798" s="113"/>
    </row>
    <row r="4799" spans="1:9" ht="12.75">
      <c r="A4799" s="16"/>
      <c r="B4799" s="110"/>
      <c r="C4799" s="110"/>
      <c r="D4799" s="110"/>
      <c r="E4799" s="79"/>
      <c r="F4799" s="79"/>
      <c r="G4799" s="79"/>
      <c r="I4799" s="113"/>
    </row>
    <row r="4800" spans="1:9" ht="12.75">
      <c r="A4800" s="16"/>
      <c r="B4800" s="110"/>
      <c r="C4800" s="110"/>
      <c r="D4800" s="110"/>
      <c r="E4800" s="79"/>
      <c r="F4800" s="79"/>
      <c r="G4800" s="79"/>
      <c r="I4800" s="113"/>
    </row>
    <row r="4801" spans="1:9" ht="12.75">
      <c r="A4801" s="16"/>
      <c r="B4801" s="110"/>
      <c r="C4801" s="110"/>
      <c r="D4801" s="110"/>
      <c r="E4801" s="79"/>
      <c r="F4801" s="79"/>
      <c r="G4801" s="79"/>
      <c r="I4801" s="113"/>
    </row>
    <row r="4802" spans="1:9" ht="12.75">
      <c r="A4802" s="16"/>
      <c r="B4802" s="110"/>
      <c r="C4802" s="110"/>
      <c r="D4802" s="110"/>
      <c r="E4802" s="79"/>
      <c r="F4802" s="79"/>
      <c r="G4802" s="79"/>
      <c r="I4802" s="113"/>
    </row>
    <row r="4803" spans="1:9" ht="12.75">
      <c r="A4803" s="16"/>
      <c r="B4803" s="110"/>
      <c r="C4803" s="110"/>
      <c r="D4803" s="110"/>
      <c r="E4803" s="79"/>
      <c r="F4803" s="79"/>
      <c r="G4803" s="79"/>
      <c r="I4803" s="113"/>
    </row>
    <row r="4804" spans="1:9" ht="12.75">
      <c r="A4804" s="16"/>
      <c r="B4804" s="110"/>
      <c r="C4804" s="110"/>
      <c r="D4804" s="110"/>
      <c r="E4804" s="79"/>
      <c r="F4804" s="79"/>
      <c r="G4804" s="79"/>
      <c r="I4804" s="113"/>
    </row>
    <row r="4805" spans="1:9" ht="12.75">
      <c r="A4805" s="16"/>
      <c r="B4805" s="110"/>
      <c r="C4805" s="110"/>
      <c r="D4805" s="110"/>
      <c r="E4805" s="79"/>
      <c r="F4805" s="79"/>
      <c r="G4805" s="79"/>
      <c r="I4805" s="113"/>
    </row>
    <row r="4806" spans="1:9" ht="12.75">
      <c r="A4806" s="16"/>
      <c r="B4806" s="110"/>
      <c r="C4806" s="110"/>
      <c r="D4806" s="110"/>
      <c r="E4806" s="79"/>
      <c r="F4806" s="79"/>
      <c r="G4806" s="79"/>
      <c r="I4806" s="113"/>
    </row>
    <row r="4807" spans="1:9" ht="12.75">
      <c r="A4807" s="16"/>
      <c r="B4807" s="110"/>
      <c r="C4807" s="110"/>
      <c r="D4807" s="110"/>
      <c r="E4807" s="79"/>
      <c r="F4807" s="79"/>
      <c r="G4807" s="79"/>
      <c r="I4807" s="113"/>
    </row>
    <row r="4808" spans="1:9" ht="12.75">
      <c r="A4808" s="16"/>
      <c r="B4808" s="110"/>
      <c r="C4808" s="110"/>
      <c r="D4808" s="110"/>
      <c r="E4808" s="79"/>
      <c r="F4808" s="79"/>
      <c r="G4808" s="79"/>
      <c r="I4808" s="113"/>
    </row>
    <row r="4809" spans="1:9" ht="12.75">
      <c r="A4809" s="16"/>
      <c r="B4809" s="110"/>
      <c r="C4809" s="110"/>
      <c r="D4809" s="110"/>
      <c r="E4809" s="79"/>
      <c r="F4809" s="79"/>
      <c r="G4809" s="79"/>
      <c r="I4809" s="113"/>
    </row>
    <row r="4810" spans="1:9" ht="12.75">
      <c r="A4810" s="16"/>
      <c r="B4810" s="110"/>
      <c r="C4810" s="110"/>
      <c r="D4810" s="110"/>
      <c r="E4810" s="79"/>
      <c r="F4810" s="79"/>
      <c r="G4810" s="79"/>
      <c r="I4810" s="113"/>
    </row>
    <row r="4811" spans="1:9" ht="12.75">
      <c r="A4811" s="16"/>
      <c r="B4811" s="110"/>
      <c r="C4811" s="110"/>
      <c r="D4811" s="110"/>
      <c r="E4811" s="79"/>
      <c r="F4811" s="79"/>
      <c r="G4811" s="79"/>
      <c r="I4811" s="113"/>
    </row>
    <row r="4812" spans="1:9" ht="12.75">
      <c r="A4812" s="16"/>
      <c r="B4812" s="110"/>
      <c r="C4812" s="110"/>
      <c r="D4812" s="110"/>
      <c r="E4812" s="79"/>
      <c r="F4812" s="79"/>
      <c r="G4812" s="79"/>
      <c r="I4812" s="113"/>
    </row>
    <row r="4813" spans="1:9" ht="12.75">
      <c r="A4813" s="16"/>
      <c r="B4813" s="110"/>
      <c r="C4813" s="110"/>
      <c r="D4813" s="110"/>
      <c r="E4813" s="79"/>
      <c r="F4813" s="79"/>
      <c r="G4813" s="79"/>
      <c r="I4813" s="113"/>
    </row>
    <row r="4814" spans="1:9" ht="12.75">
      <c r="A4814" s="16"/>
      <c r="B4814" s="110"/>
      <c r="C4814" s="110"/>
      <c r="D4814" s="110"/>
      <c r="E4814" s="79"/>
      <c r="F4814" s="79"/>
      <c r="G4814" s="79"/>
      <c r="I4814" s="113"/>
    </row>
    <row r="4815" spans="1:9" ht="12.75">
      <c r="A4815" s="16"/>
      <c r="B4815" s="110"/>
      <c r="C4815" s="110"/>
      <c r="D4815" s="110"/>
      <c r="E4815" s="79"/>
      <c r="F4815" s="79"/>
      <c r="G4815" s="79"/>
      <c r="I4815" s="113"/>
    </row>
    <row r="4816" spans="1:9" ht="12.75">
      <c r="A4816" s="16"/>
      <c r="B4816" s="110"/>
      <c r="C4816" s="110"/>
      <c r="D4816" s="110"/>
      <c r="E4816" s="79"/>
      <c r="F4816" s="79"/>
      <c r="G4816" s="79"/>
      <c r="I4816" s="113"/>
    </row>
    <row r="4817" spans="1:9" ht="12.75">
      <c r="A4817" s="16"/>
      <c r="B4817" s="110"/>
      <c r="C4817" s="110"/>
      <c r="D4817" s="110"/>
      <c r="E4817" s="79"/>
      <c r="F4817" s="79"/>
      <c r="G4817" s="79"/>
      <c r="I4817" s="113"/>
    </row>
    <row r="4818" spans="1:9" ht="12.75">
      <c r="A4818" s="16"/>
      <c r="B4818" s="110"/>
      <c r="C4818" s="110"/>
      <c r="D4818" s="110"/>
      <c r="E4818" s="79"/>
      <c r="F4818" s="79"/>
      <c r="G4818" s="79"/>
      <c r="I4818" s="113"/>
    </row>
    <row r="4819" spans="1:9" ht="12.75">
      <c r="A4819" s="16"/>
      <c r="B4819" s="110"/>
      <c r="C4819" s="110"/>
      <c r="D4819" s="110"/>
      <c r="E4819" s="79"/>
      <c r="F4819" s="79"/>
      <c r="G4819" s="79"/>
      <c r="I4819" s="113"/>
    </row>
    <row r="4820" spans="1:9" ht="12.75">
      <c r="A4820" s="16"/>
      <c r="B4820" s="110"/>
      <c r="C4820" s="110"/>
      <c r="D4820" s="110"/>
      <c r="E4820" s="79"/>
      <c r="F4820" s="79"/>
      <c r="G4820" s="79"/>
      <c r="I4820" s="113"/>
    </row>
    <row r="4821" spans="1:9" ht="12.75">
      <c r="A4821" s="16"/>
      <c r="B4821" s="110"/>
      <c r="C4821" s="110"/>
      <c r="D4821" s="110"/>
      <c r="E4821" s="79"/>
      <c r="F4821" s="79"/>
      <c r="G4821" s="79"/>
      <c r="I4821" s="113"/>
    </row>
    <row r="4822" spans="1:9" ht="12.75">
      <c r="A4822" s="16"/>
      <c r="B4822" s="110"/>
      <c r="C4822" s="110"/>
      <c r="D4822" s="110"/>
      <c r="E4822" s="79"/>
      <c r="F4822" s="79"/>
      <c r="G4822" s="79"/>
      <c r="I4822" s="113"/>
    </row>
    <row r="4823" spans="1:9" ht="12.75">
      <c r="A4823" s="16"/>
      <c r="B4823" s="110"/>
      <c r="C4823" s="110"/>
      <c r="D4823" s="110"/>
      <c r="E4823" s="79"/>
      <c r="F4823" s="79"/>
      <c r="G4823" s="79"/>
      <c r="I4823" s="113"/>
    </row>
    <row r="4824" spans="1:9" ht="12.75">
      <c r="A4824" s="16"/>
      <c r="B4824" s="110"/>
      <c r="C4824" s="110"/>
      <c r="D4824" s="110"/>
      <c r="E4824" s="79"/>
      <c r="F4824" s="79"/>
      <c r="G4824" s="79"/>
      <c r="I4824" s="113"/>
    </row>
    <row r="4825" spans="1:9" ht="12.75">
      <c r="A4825" s="16"/>
      <c r="B4825" s="110"/>
      <c r="C4825" s="110"/>
      <c r="D4825" s="110"/>
      <c r="E4825" s="79"/>
      <c r="F4825" s="79"/>
      <c r="G4825" s="79"/>
      <c r="I4825" s="113"/>
    </row>
    <row r="4826" spans="1:9" ht="12.75">
      <c r="A4826" s="16"/>
      <c r="B4826" s="110"/>
      <c r="C4826" s="110"/>
      <c r="D4826" s="110"/>
      <c r="E4826" s="79"/>
      <c r="F4826" s="79"/>
      <c r="G4826" s="79"/>
      <c r="I4826" s="113"/>
    </row>
    <row r="4827" spans="1:9" ht="12.75">
      <c r="A4827" s="16"/>
      <c r="B4827" s="110"/>
      <c r="C4827" s="110"/>
      <c r="D4827" s="110"/>
      <c r="E4827" s="79"/>
      <c r="F4827" s="79"/>
      <c r="G4827" s="79"/>
      <c r="I4827" s="113"/>
    </row>
    <row r="4828" spans="1:9" ht="12.75">
      <c r="A4828" s="16"/>
      <c r="B4828" s="110"/>
      <c r="C4828" s="110"/>
      <c r="D4828" s="110"/>
      <c r="E4828" s="79"/>
      <c r="F4828" s="79"/>
      <c r="G4828" s="79"/>
      <c r="I4828" s="113"/>
    </row>
    <row r="4829" spans="1:9" ht="12.75">
      <c r="A4829" s="16"/>
      <c r="B4829" s="110"/>
      <c r="C4829" s="110"/>
      <c r="D4829" s="110"/>
      <c r="E4829" s="79"/>
      <c r="F4829" s="79"/>
      <c r="G4829" s="79"/>
      <c r="I4829" s="113"/>
    </row>
    <row r="4830" spans="1:9" ht="12.75">
      <c r="A4830" s="16"/>
      <c r="B4830" s="110"/>
      <c r="C4830" s="110"/>
      <c r="D4830" s="110"/>
      <c r="E4830" s="79"/>
      <c r="F4830" s="79"/>
      <c r="G4830" s="79"/>
      <c r="I4830" s="113"/>
    </row>
    <row r="4831" spans="1:9" ht="12.75">
      <c r="A4831" s="16"/>
      <c r="B4831" s="110"/>
      <c r="C4831" s="110"/>
      <c r="D4831" s="110"/>
      <c r="E4831" s="79"/>
      <c r="F4831" s="79"/>
      <c r="G4831" s="79"/>
      <c r="I4831" s="113"/>
    </row>
    <row r="4832" spans="1:9" ht="12.75">
      <c r="A4832" s="16"/>
      <c r="B4832" s="110"/>
      <c r="C4832" s="110"/>
      <c r="D4832" s="110"/>
      <c r="E4832" s="79"/>
      <c r="F4832" s="79"/>
      <c r="G4832" s="79"/>
      <c r="I4832" s="113"/>
    </row>
    <row r="4833" spans="1:9" ht="12.75">
      <c r="A4833" s="16"/>
      <c r="B4833" s="110"/>
      <c r="C4833" s="110"/>
      <c r="D4833" s="110"/>
      <c r="E4833" s="79"/>
      <c r="F4833" s="79"/>
      <c r="G4833" s="79"/>
      <c r="I4833" s="113"/>
    </row>
    <row r="4834" spans="1:9" ht="12.75">
      <c r="A4834" s="16"/>
      <c r="B4834" s="110"/>
      <c r="C4834" s="110"/>
      <c r="D4834" s="110"/>
      <c r="E4834" s="79"/>
      <c r="F4834" s="79"/>
      <c r="G4834" s="79"/>
      <c r="I4834" s="113"/>
    </row>
    <row r="4835" spans="1:9" ht="12.75">
      <c r="A4835" s="16"/>
      <c r="B4835" s="110"/>
      <c r="C4835" s="110"/>
      <c r="D4835" s="110"/>
      <c r="E4835" s="79"/>
      <c r="F4835" s="79"/>
      <c r="G4835" s="79"/>
      <c r="I4835" s="113"/>
    </row>
    <row r="4836" spans="1:9" ht="12.75">
      <c r="A4836" s="16"/>
      <c r="B4836" s="110"/>
      <c r="C4836" s="110"/>
      <c r="D4836" s="110"/>
      <c r="E4836" s="79"/>
      <c r="F4836" s="79"/>
      <c r="G4836" s="79"/>
      <c r="I4836" s="113"/>
    </row>
    <row r="4837" spans="1:9" ht="12.75">
      <c r="A4837" s="16"/>
      <c r="B4837" s="110"/>
      <c r="C4837" s="110"/>
      <c r="D4837" s="110"/>
      <c r="E4837" s="79"/>
      <c r="F4837" s="79"/>
      <c r="G4837" s="79"/>
      <c r="I4837" s="113"/>
    </row>
    <row r="4838" spans="1:9" ht="12.75">
      <c r="A4838" s="16"/>
      <c r="B4838" s="110"/>
      <c r="C4838" s="110"/>
      <c r="D4838" s="110"/>
      <c r="E4838" s="79"/>
      <c r="F4838" s="79"/>
      <c r="G4838" s="79"/>
      <c r="I4838" s="113"/>
    </row>
    <row r="4839" spans="1:9" ht="12.75">
      <c r="A4839" s="16"/>
      <c r="B4839" s="110"/>
      <c r="C4839" s="110"/>
      <c r="D4839" s="110"/>
      <c r="E4839" s="79"/>
      <c r="F4839" s="79"/>
      <c r="G4839" s="79"/>
      <c r="I4839" s="113"/>
    </row>
    <row r="4840" spans="1:9" ht="12.75">
      <c r="A4840" s="16"/>
      <c r="B4840" s="110"/>
      <c r="C4840" s="110"/>
      <c r="D4840" s="110"/>
      <c r="E4840" s="79"/>
      <c r="F4840" s="79"/>
      <c r="G4840" s="79"/>
      <c r="I4840" s="113"/>
    </row>
    <row r="4841" spans="1:9" ht="12.75">
      <c r="A4841" s="16"/>
      <c r="B4841" s="110"/>
      <c r="C4841" s="110"/>
      <c r="D4841" s="110"/>
      <c r="E4841" s="79"/>
      <c r="F4841" s="79"/>
      <c r="G4841" s="79"/>
      <c r="I4841" s="113"/>
    </row>
    <row r="4842" spans="1:9" ht="12.75">
      <c r="A4842" s="16"/>
      <c r="B4842" s="110"/>
      <c r="C4842" s="110"/>
      <c r="D4842" s="110"/>
      <c r="E4842" s="79"/>
      <c r="F4842" s="79"/>
      <c r="G4842" s="79"/>
      <c r="I4842" s="113"/>
    </row>
    <row r="4843" spans="1:9" ht="12.75">
      <c r="A4843" s="16"/>
      <c r="B4843" s="110"/>
      <c r="C4843" s="110"/>
      <c r="D4843" s="110"/>
      <c r="E4843" s="79"/>
      <c r="F4843" s="79"/>
      <c r="G4843" s="79"/>
      <c r="I4843" s="113"/>
    </row>
    <row r="4844" spans="1:9" ht="12.75">
      <c r="A4844" s="16"/>
      <c r="B4844" s="110"/>
      <c r="C4844" s="110"/>
      <c r="D4844" s="110"/>
      <c r="E4844" s="79"/>
      <c r="F4844" s="79"/>
      <c r="G4844" s="79"/>
      <c r="I4844" s="113"/>
    </row>
    <row r="4845" spans="1:9" ht="12.75">
      <c r="A4845" s="16"/>
      <c r="B4845" s="110"/>
      <c r="C4845" s="110"/>
      <c r="D4845" s="110"/>
      <c r="E4845" s="79"/>
      <c r="F4845" s="79"/>
      <c r="G4845" s="79"/>
      <c r="I4845" s="113"/>
    </row>
    <row r="4846" spans="1:9" ht="12.75">
      <c r="A4846" s="16"/>
      <c r="B4846" s="110"/>
      <c r="C4846" s="110"/>
      <c r="D4846" s="110"/>
      <c r="E4846" s="79"/>
      <c r="F4846" s="79"/>
      <c r="G4846" s="79"/>
      <c r="I4846" s="113"/>
    </row>
    <row r="4847" spans="1:9" ht="12.75">
      <c r="A4847" s="16"/>
      <c r="B4847" s="110"/>
      <c r="C4847" s="110"/>
      <c r="D4847" s="110"/>
      <c r="E4847" s="79"/>
      <c r="F4847" s="79"/>
      <c r="G4847" s="79"/>
      <c r="I4847" s="113"/>
    </row>
    <row r="4848" spans="1:9" ht="12.75">
      <c r="A4848" s="16"/>
      <c r="B4848" s="110"/>
      <c r="C4848" s="110"/>
      <c r="D4848" s="110"/>
      <c r="E4848" s="79"/>
      <c r="F4848" s="79"/>
      <c r="G4848" s="79"/>
      <c r="I4848" s="113"/>
    </row>
    <row r="4849" spans="1:9" ht="12.75">
      <c r="A4849" s="16"/>
      <c r="B4849" s="110"/>
      <c r="C4849" s="110"/>
      <c r="D4849" s="110"/>
      <c r="E4849" s="79"/>
      <c r="F4849" s="79"/>
      <c r="G4849" s="79"/>
      <c r="I4849" s="113"/>
    </row>
    <row r="4850" spans="1:9" ht="12.75">
      <c r="A4850" s="16"/>
      <c r="B4850" s="110"/>
      <c r="C4850" s="110"/>
      <c r="D4850" s="110"/>
      <c r="E4850" s="79"/>
      <c r="F4850" s="79"/>
      <c r="G4850" s="79"/>
      <c r="I4850" s="113"/>
    </row>
    <row r="4851" spans="1:9" ht="12.75">
      <c r="A4851" s="16"/>
      <c r="B4851" s="110"/>
      <c r="C4851" s="110"/>
      <c r="D4851" s="110"/>
      <c r="E4851" s="79"/>
      <c r="F4851" s="79"/>
      <c r="G4851" s="79"/>
      <c r="I4851" s="113"/>
    </row>
    <row r="4852" spans="1:9" ht="12.75">
      <c r="A4852" s="16"/>
      <c r="B4852" s="110"/>
      <c r="C4852" s="110"/>
      <c r="D4852" s="110"/>
      <c r="E4852" s="79"/>
      <c r="F4852" s="79"/>
      <c r="G4852" s="79"/>
      <c r="I4852" s="113"/>
    </row>
    <row r="4853" spans="1:9" ht="12.75">
      <c r="A4853" s="16"/>
      <c r="B4853" s="110"/>
      <c r="C4853" s="110"/>
      <c r="D4853" s="110"/>
      <c r="E4853" s="79"/>
      <c r="F4853" s="79"/>
      <c r="G4853" s="79"/>
      <c r="I4853" s="113"/>
    </row>
    <row r="4854" spans="1:9" ht="12.75">
      <c r="A4854" s="16"/>
      <c r="B4854" s="110"/>
      <c r="C4854" s="110"/>
      <c r="D4854" s="110"/>
      <c r="E4854" s="79"/>
      <c r="F4854" s="79"/>
      <c r="G4854" s="79"/>
      <c r="I4854" s="113"/>
    </row>
    <row r="4855" spans="1:9" ht="12.75">
      <c r="A4855" s="16"/>
      <c r="B4855" s="110"/>
      <c r="C4855" s="110"/>
      <c r="D4855" s="110"/>
      <c r="E4855" s="79"/>
      <c r="F4855" s="79"/>
      <c r="G4855" s="79"/>
      <c r="I4855" s="113"/>
    </row>
    <row r="4856" spans="1:9" ht="12.75">
      <c r="A4856" s="16"/>
      <c r="B4856" s="110"/>
      <c r="C4856" s="110"/>
      <c r="D4856" s="110"/>
      <c r="E4856" s="79"/>
      <c r="F4856" s="79"/>
      <c r="G4856" s="79"/>
      <c r="I4856" s="113"/>
    </row>
    <row r="4857" spans="1:9" ht="12.75">
      <c r="A4857" s="16"/>
      <c r="B4857" s="110"/>
      <c r="C4857" s="110"/>
      <c r="D4857" s="110"/>
      <c r="E4857" s="79"/>
      <c r="F4857" s="79"/>
      <c r="G4857" s="79"/>
      <c r="I4857" s="113"/>
    </row>
    <row r="4858" spans="1:9" ht="12.75">
      <c r="A4858" s="16"/>
      <c r="B4858" s="110"/>
      <c r="C4858" s="110"/>
      <c r="D4858" s="110"/>
      <c r="E4858" s="79"/>
      <c r="F4858" s="79"/>
      <c r="G4858" s="79"/>
      <c r="I4858" s="113"/>
    </row>
    <row r="4859" spans="1:9" ht="12.75">
      <c r="A4859" s="16"/>
      <c r="B4859" s="110"/>
      <c r="C4859" s="110"/>
      <c r="D4859" s="110"/>
      <c r="E4859" s="79"/>
      <c r="F4859" s="79"/>
      <c r="G4859" s="79"/>
      <c r="I4859" s="113"/>
    </row>
    <row r="4860" spans="1:9" ht="12.75">
      <c r="A4860" s="16"/>
      <c r="B4860" s="110"/>
      <c r="C4860" s="110"/>
      <c r="D4860" s="110"/>
      <c r="E4860" s="79"/>
      <c r="F4860" s="79"/>
      <c r="G4860" s="79"/>
      <c r="I4860" s="113"/>
    </row>
    <row r="4861" spans="1:9" ht="12.75">
      <c r="A4861" s="16"/>
      <c r="B4861" s="110"/>
      <c r="C4861" s="110"/>
      <c r="D4861" s="110"/>
      <c r="E4861" s="79"/>
      <c r="F4861" s="79"/>
      <c r="G4861" s="79"/>
      <c r="I4861" s="113"/>
    </row>
    <row r="4862" spans="1:9" ht="12.75">
      <c r="A4862" s="16"/>
      <c r="B4862" s="110"/>
      <c r="C4862" s="110"/>
      <c r="D4862" s="110"/>
      <c r="E4862" s="79"/>
      <c r="F4862" s="79"/>
      <c r="G4862" s="79"/>
      <c r="I4862" s="113"/>
    </row>
    <row r="4863" spans="1:9" ht="12.75">
      <c r="A4863" s="16"/>
      <c r="B4863" s="110"/>
      <c r="C4863" s="110"/>
      <c r="D4863" s="110"/>
      <c r="E4863" s="79"/>
      <c r="F4863" s="79"/>
      <c r="G4863" s="79"/>
      <c r="I4863" s="113"/>
    </row>
    <row r="4864" spans="1:9" ht="12.75">
      <c r="A4864" s="16"/>
      <c r="B4864" s="110"/>
      <c r="C4864" s="110"/>
      <c r="D4864" s="110"/>
      <c r="E4864" s="79"/>
      <c r="F4864" s="79"/>
      <c r="G4864" s="79"/>
      <c r="I4864" s="113"/>
    </row>
    <row r="4865" spans="1:9" ht="12.75">
      <c r="A4865" s="16"/>
      <c r="B4865" s="110"/>
      <c r="C4865" s="110"/>
      <c r="D4865" s="110"/>
      <c r="E4865" s="79"/>
      <c r="F4865" s="79"/>
      <c r="G4865" s="79"/>
      <c r="I4865" s="113"/>
    </row>
    <row r="4866" spans="1:9" ht="12.75">
      <c r="A4866" s="16"/>
      <c r="B4866" s="110"/>
      <c r="C4866" s="110"/>
      <c r="D4866" s="110"/>
      <c r="E4866" s="79"/>
      <c r="F4866" s="79"/>
      <c r="G4866" s="79"/>
      <c r="I4866" s="113"/>
    </row>
    <row r="4867" spans="1:9" ht="12.75">
      <c r="A4867" s="16"/>
      <c r="B4867" s="110"/>
      <c r="C4867" s="110"/>
      <c r="D4867" s="110"/>
      <c r="E4867" s="79"/>
      <c r="F4867" s="79"/>
      <c r="G4867" s="79"/>
      <c r="I4867" s="113"/>
    </row>
    <row r="4868" spans="1:9" ht="12.75">
      <c r="A4868" s="16"/>
      <c r="B4868" s="110"/>
      <c r="C4868" s="110"/>
      <c r="D4868" s="110"/>
      <c r="E4868" s="79"/>
      <c r="F4868" s="79"/>
      <c r="G4868" s="79"/>
      <c r="I4868" s="113"/>
    </row>
    <row r="4869" spans="1:9" ht="12.75">
      <c r="A4869" s="16"/>
      <c r="B4869" s="110"/>
      <c r="C4869" s="110"/>
      <c r="D4869" s="110"/>
      <c r="E4869" s="79"/>
      <c r="F4869" s="79"/>
      <c r="G4869" s="79"/>
      <c r="I4869" s="113"/>
    </row>
    <row r="4870" spans="1:9" ht="12.75">
      <c r="A4870" s="16"/>
      <c r="B4870" s="110"/>
      <c r="C4870" s="110"/>
      <c r="D4870" s="110"/>
      <c r="E4870" s="79"/>
      <c r="F4870" s="79"/>
      <c r="G4870" s="79"/>
      <c r="I4870" s="113"/>
    </row>
    <row r="4871" spans="1:9" ht="12.75">
      <c r="A4871" s="16"/>
      <c r="B4871" s="110"/>
      <c r="C4871" s="110"/>
      <c r="D4871" s="110"/>
      <c r="E4871" s="79"/>
      <c r="F4871" s="79"/>
      <c r="G4871" s="79"/>
      <c r="I4871" s="113"/>
    </row>
    <row r="4872" spans="1:9" ht="12.75">
      <c r="A4872" s="16"/>
      <c r="B4872" s="110"/>
      <c r="C4872" s="110"/>
      <c r="D4872" s="110"/>
      <c r="E4872" s="79"/>
      <c r="F4872" s="79"/>
      <c r="G4872" s="79"/>
      <c r="I4872" s="113"/>
    </row>
    <row r="4873" spans="1:9" ht="12.75">
      <c r="A4873" s="16"/>
      <c r="B4873" s="110"/>
      <c r="C4873" s="110"/>
      <c r="D4873" s="110"/>
      <c r="E4873" s="79"/>
      <c r="F4873" s="79"/>
      <c r="G4873" s="79"/>
      <c r="I4873" s="113"/>
    </row>
    <row r="4874" spans="1:9" ht="12.75">
      <c r="A4874" s="16"/>
      <c r="B4874" s="110"/>
      <c r="C4874" s="110"/>
      <c r="D4874" s="110"/>
      <c r="E4874" s="79"/>
      <c r="F4874" s="79"/>
      <c r="G4874" s="79"/>
      <c r="I4874" s="113"/>
    </row>
    <row r="4875" spans="1:9" ht="12.75">
      <c r="A4875" s="16"/>
      <c r="B4875" s="110"/>
      <c r="C4875" s="110"/>
      <c r="D4875" s="110"/>
      <c r="E4875" s="79"/>
      <c r="F4875" s="79"/>
      <c r="G4875" s="79"/>
      <c r="I4875" s="113"/>
    </row>
    <row r="4876" spans="1:9" ht="12.75">
      <c r="A4876" s="16"/>
      <c r="B4876" s="110"/>
      <c r="C4876" s="110"/>
      <c r="D4876" s="110"/>
      <c r="E4876" s="79"/>
      <c r="F4876" s="79"/>
      <c r="G4876" s="79"/>
      <c r="I4876" s="113"/>
    </row>
    <row r="4877" spans="1:9" ht="12.75">
      <c r="A4877" s="16"/>
      <c r="B4877" s="110"/>
      <c r="C4877" s="110"/>
      <c r="D4877" s="110"/>
      <c r="E4877" s="79"/>
      <c r="F4877" s="79"/>
      <c r="G4877" s="79"/>
      <c r="I4877" s="113"/>
    </row>
    <row r="4878" spans="1:9" ht="12.75">
      <c r="A4878" s="16"/>
      <c r="B4878" s="110"/>
      <c r="C4878" s="110"/>
      <c r="D4878" s="110"/>
      <c r="E4878" s="79"/>
      <c r="F4878" s="79"/>
      <c r="G4878" s="79"/>
      <c r="I4878" s="113"/>
    </row>
    <row r="4879" spans="1:9" ht="12.75">
      <c r="A4879" s="16"/>
      <c r="B4879" s="110"/>
      <c r="C4879" s="110"/>
      <c r="D4879" s="110"/>
      <c r="E4879" s="79"/>
      <c r="F4879" s="79"/>
      <c r="G4879" s="79"/>
      <c r="I4879" s="113"/>
    </row>
    <row r="4880" spans="1:9" ht="12.75">
      <c r="A4880" s="16"/>
      <c r="B4880" s="110"/>
      <c r="C4880" s="110"/>
      <c r="D4880" s="110"/>
      <c r="E4880" s="79"/>
      <c r="F4880" s="79"/>
      <c r="G4880" s="79"/>
      <c r="I4880" s="113"/>
    </row>
    <row r="4881" spans="1:9" ht="12.75">
      <c r="A4881" s="16"/>
      <c r="B4881" s="110"/>
      <c r="C4881" s="110"/>
      <c r="D4881" s="110"/>
      <c r="E4881" s="79"/>
      <c r="F4881" s="79"/>
      <c r="G4881" s="79"/>
      <c r="I4881" s="113"/>
    </row>
    <row r="4882" spans="1:9" ht="12.75">
      <c r="A4882" s="16"/>
      <c r="B4882" s="110"/>
      <c r="C4882" s="110"/>
      <c r="D4882" s="110"/>
      <c r="E4882" s="79"/>
      <c r="F4882" s="79"/>
      <c r="G4882" s="79"/>
      <c r="I4882" s="113"/>
    </row>
    <row r="4883" spans="1:9" ht="12.75">
      <c r="A4883" s="16"/>
      <c r="B4883" s="110"/>
      <c r="C4883" s="110"/>
      <c r="D4883" s="110"/>
      <c r="E4883" s="79"/>
      <c r="F4883" s="79"/>
      <c r="G4883" s="79"/>
      <c r="I4883" s="113"/>
    </row>
    <row r="4884" spans="1:9" ht="12.75">
      <c r="A4884" s="16"/>
      <c r="B4884" s="110"/>
      <c r="C4884" s="110"/>
      <c r="D4884" s="110"/>
      <c r="E4884" s="79"/>
      <c r="F4884" s="79"/>
      <c r="G4884" s="79"/>
      <c r="I4884" s="113"/>
    </row>
    <row r="4885" spans="1:9" ht="12.75">
      <c r="A4885" s="16"/>
      <c r="B4885" s="110"/>
      <c r="C4885" s="110"/>
      <c r="D4885" s="110"/>
      <c r="E4885" s="79"/>
      <c r="F4885" s="79"/>
      <c r="G4885" s="79"/>
      <c r="I4885" s="113"/>
    </row>
    <row r="4886" spans="1:9" ht="12.75">
      <c r="A4886" s="16"/>
      <c r="B4886" s="110"/>
      <c r="C4886" s="110"/>
      <c r="D4886" s="110"/>
      <c r="E4886" s="79"/>
      <c r="F4886" s="79"/>
      <c r="G4886" s="79"/>
      <c r="I4886" s="113"/>
    </row>
    <row r="4887" spans="1:9" ht="12.75">
      <c r="A4887" s="16"/>
      <c r="B4887" s="110"/>
      <c r="C4887" s="110"/>
      <c r="D4887" s="110"/>
      <c r="E4887" s="79"/>
      <c r="F4887" s="79"/>
      <c r="G4887" s="79"/>
      <c r="I4887" s="113"/>
    </row>
    <row r="4888" spans="1:9" ht="12.75">
      <c r="A4888" s="16"/>
      <c r="B4888" s="110"/>
      <c r="C4888" s="110"/>
      <c r="D4888" s="110"/>
      <c r="E4888" s="79"/>
      <c r="F4888" s="79"/>
      <c r="G4888" s="79"/>
      <c r="I4888" s="113"/>
    </row>
    <row r="4889" spans="1:9" ht="12.75">
      <c r="A4889" s="16"/>
      <c r="B4889" s="110"/>
      <c r="C4889" s="110"/>
      <c r="D4889" s="110"/>
      <c r="E4889" s="79"/>
      <c r="F4889" s="79"/>
      <c r="G4889" s="79"/>
      <c r="I4889" s="113"/>
    </row>
    <row r="4890" spans="1:9" ht="12.75">
      <c r="A4890" s="16"/>
      <c r="B4890" s="110"/>
      <c r="C4890" s="110"/>
      <c r="D4890" s="110"/>
      <c r="E4890" s="79"/>
      <c r="F4890" s="79"/>
      <c r="G4890" s="79"/>
      <c r="I4890" s="113"/>
    </row>
    <row r="4891" spans="1:9" ht="12.75">
      <c r="A4891" s="16"/>
      <c r="B4891" s="110"/>
      <c r="C4891" s="110"/>
      <c r="D4891" s="110"/>
      <c r="E4891" s="79"/>
      <c r="F4891" s="79"/>
      <c r="G4891" s="79"/>
      <c r="I4891" s="113"/>
    </row>
    <row r="4892" spans="1:9" ht="12.75">
      <c r="A4892" s="16"/>
      <c r="B4892" s="110"/>
      <c r="C4892" s="110"/>
      <c r="D4892" s="110"/>
      <c r="E4892" s="79"/>
      <c r="F4892" s="79"/>
      <c r="G4892" s="79"/>
      <c r="I4892" s="113"/>
    </row>
    <row r="4893" spans="1:9" ht="12.75">
      <c r="A4893" s="16"/>
      <c r="B4893" s="110"/>
      <c r="C4893" s="110"/>
      <c r="D4893" s="110"/>
      <c r="E4893" s="79"/>
      <c r="F4893" s="79"/>
      <c r="G4893" s="79"/>
      <c r="I4893" s="113"/>
    </row>
    <row r="4894" spans="1:9" ht="12.75">
      <c r="A4894" s="16"/>
      <c r="B4894" s="110"/>
      <c r="C4894" s="110"/>
      <c r="D4894" s="110"/>
      <c r="E4894" s="79"/>
      <c r="F4894" s="79"/>
      <c r="G4894" s="79"/>
      <c r="I4894" s="113"/>
    </row>
    <row r="4895" spans="1:9" ht="12.75">
      <c r="A4895" s="16"/>
      <c r="B4895" s="110"/>
      <c r="C4895" s="110"/>
      <c r="D4895" s="110"/>
      <c r="E4895" s="79"/>
      <c r="F4895" s="79"/>
      <c r="G4895" s="79"/>
      <c r="I4895" s="113"/>
    </row>
    <row r="4896" spans="1:9" ht="12.75">
      <c r="A4896" s="16"/>
      <c r="B4896" s="110"/>
      <c r="C4896" s="110"/>
      <c r="D4896" s="110"/>
      <c r="E4896" s="79"/>
      <c r="F4896" s="79"/>
      <c r="G4896" s="79"/>
      <c r="I4896" s="113"/>
    </row>
    <row r="4897" spans="1:9" ht="12.75">
      <c r="A4897" s="16"/>
      <c r="B4897" s="110"/>
      <c r="C4897" s="110"/>
      <c r="D4897" s="110"/>
      <c r="E4897" s="79"/>
      <c r="F4897" s="79"/>
      <c r="G4897" s="79"/>
      <c r="I4897" s="113"/>
    </row>
    <row r="4898" spans="1:9" ht="12.75">
      <c r="A4898" s="16"/>
      <c r="B4898" s="110"/>
      <c r="C4898" s="110"/>
      <c r="D4898" s="110"/>
      <c r="E4898" s="79"/>
      <c r="F4898" s="79"/>
      <c r="G4898" s="79"/>
      <c r="I4898" s="113"/>
    </row>
    <row r="4899" spans="1:9" ht="12.75">
      <c r="A4899" s="16"/>
      <c r="B4899" s="110"/>
      <c r="C4899" s="110"/>
      <c r="D4899" s="110"/>
      <c r="E4899" s="79"/>
      <c r="F4899" s="79"/>
      <c r="G4899" s="79"/>
      <c r="I4899" s="113"/>
    </row>
    <row r="4900" spans="1:9" ht="12.75">
      <c r="A4900" s="16"/>
      <c r="B4900" s="110"/>
      <c r="C4900" s="110"/>
      <c r="D4900" s="110"/>
      <c r="E4900" s="79"/>
      <c r="F4900" s="79"/>
      <c r="G4900" s="79"/>
      <c r="I4900" s="113"/>
    </row>
    <row r="4901" spans="1:9" ht="12.75">
      <c r="A4901" s="16"/>
      <c r="B4901" s="110"/>
      <c r="C4901" s="110"/>
      <c r="D4901" s="110"/>
      <c r="E4901" s="79"/>
      <c r="F4901" s="79"/>
      <c r="G4901" s="79"/>
      <c r="I4901" s="113"/>
    </row>
    <row r="4902" spans="1:9" ht="12.75">
      <c r="A4902" s="16"/>
      <c r="B4902" s="110"/>
      <c r="C4902" s="110"/>
      <c r="D4902" s="110"/>
      <c r="E4902" s="79"/>
      <c r="F4902" s="79"/>
      <c r="G4902" s="79"/>
      <c r="I4902" s="113"/>
    </row>
    <row r="4903" spans="1:9" ht="12.75">
      <c r="A4903" s="16"/>
      <c r="B4903" s="110"/>
      <c r="C4903" s="110"/>
      <c r="D4903" s="110"/>
      <c r="E4903" s="79"/>
      <c r="F4903" s="79"/>
      <c r="G4903" s="79"/>
      <c r="I4903" s="113"/>
    </row>
    <row r="4904" spans="1:9" ht="12.75">
      <c r="A4904" s="16"/>
      <c r="B4904" s="110"/>
      <c r="C4904" s="110"/>
      <c r="D4904" s="110"/>
      <c r="E4904" s="79"/>
      <c r="F4904" s="79"/>
      <c r="G4904" s="79"/>
      <c r="I4904" s="113"/>
    </row>
    <row r="4905" spans="1:9" ht="12.75">
      <c r="A4905" s="16"/>
      <c r="B4905" s="110"/>
      <c r="C4905" s="110"/>
      <c r="D4905" s="110"/>
      <c r="E4905" s="79"/>
      <c r="F4905" s="79"/>
      <c r="G4905" s="79"/>
      <c r="I4905" s="113"/>
    </row>
    <row r="4906" spans="1:9" ht="12.75">
      <c r="A4906" s="16"/>
      <c r="B4906" s="110"/>
      <c r="C4906" s="110"/>
      <c r="D4906" s="110"/>
      <c r="E4906" s="79"/>
      <c r="F4906" s="79"/>
      <c r="G4906" s="79"/>
      <c r="I4906" s="113"/>
    </row>
    <row r="4907" spans="1:9" ht="12.75">
      <c r="A4907" s="16"/>
      <c r="B4907" s="110"/>
      <c r="C4907" s="110"/>
      <c r="D4907" s="110"/>
      <c r="E4907" s="79"/>
      <c r="F4907" s="79"/>
      <c r="G4907" s="79"/>
      <c r="I4907" s="113"/>
    </row>
    <row r="4908" spans="1:9" ht="12.75">
      <c r="A4908" s="16"/>
      <c r="B4908" s="110"/>
      <c r="C4908" s="110"/>
      <c r="D4908" s="110"/>
      <c r="E4908" s="79"/>
      <c r="F4908" s="79"/>
      <c r="G4908" s="79"/>
      <c r="I4908" s="113"/>
    </row>
    <row r="4909" spans="1:9" ht="12.75">
      <c r="A4909" s="16"/>
      <c r="B4909" s="110"/>
      <c r="C4909" s="110"/>
      <c r="D4909" s="110"/>
      <c r="E4909" s="79"/>
      <c r="F4909" s="79"/>
      <c r="G4909" s="79"/>
      <c r="I4909" s="113"/>
    </row>
    <row r="4910" spans="1:9" ht="12.75">
      <c r="A4910" s="16"/>
      <c r="B4910" s="110"/>
      <c r="C4910" s="110"/>
      <c r="D4910" s="110"/>
      <c r="E4910" s="79"/>
      <c r="F4910" s="79"/>
      <c r="G4910" s="79"/>
      <c r="I4910" s="113"/>
    </row>
    <row r="4911" spans="1:9" ht="12.75">
      <c r="A4911" s="16"/>
      <c r="B4911" s="110"/>
      <c r="C4911" s="110"/>
      <c r="D4911" s="110"/>
      <c r="E4911" s="79"/>
      <c r="F4911" s="79"/>
      <c r="G4911" s="79"/>
      <c r="I4911" s="113"/>
    </row>
    <row r="4912" spans="1:9" ht="12.75">
      <c r="A4912" s="16"/>
      <c r="B4912" s="110"/>
      <c r="C4912" s="110"/>
      <c r="D4912" s="110"/>
      <c r="E4912" s="79"/>
      <c r="F4912" s="79"/>
      <c r="G4912" s="79"/>
      <c r="I4912" s="113"/>
    </row>
    <row r="4913" spans="1:9" ht="12.75">
      <c r="A4913" s="16"/>
      <c r="B4913" s="110"/>
      <c r="C4913" s="110"/>
      <c r="D4913" s="110"/>
      <c r="E4913" s="79"/>
      <c r="F4913" s="79"/>
      <c r="G4913" s="79"/>
      <c r="I4913" s="113"/>
    </row>
    <row r="4914" spans="1:9" ht="12.75">
      <c r="A4914" s="16"/>
      <c r="B4914" s="110"/>
      <c r="C4914" s="110"/>
      <c r="D4914" s="110"/>
      <c r="E4914" s="79"/>
      <c r="F4914" s="79"/>
      <c r="G4914" s="79"/>
      <c r="I4914" s="113"/>
    </row>
    <row r="4915" spans="1:9" ht="12.75">
      <c r="A4915" s="16"/>
      <c r="B4915" s="110"/>
      <c r="C4915" s="110"/>
      <c r="D4915" s="110"/>
      <c r="E4915" s="79"/>
      <c r="F4915" s="79"/>
      <c r="G4915" s="79"/>
      <c r="I4915" s="113"/>
    </row>
    <row r="4916" spans="1:9" ht="12.75">
      <c r="A4916" s="16"/>
      <c r="B4916" s="110"/>
      <c r="C4916" s="110"/>
      <c r="D4916" s="110"/>
      <c r="E4916" s="79"/>
      <c r="F4916" s="79"/>
      <c r="G4916" s="79"/>
      <c r="I4916" s="113"/>
    </row>
    <row r="4917" spans="1:9" ht="12.75">
      <c r="A4917" s="16"/>
      <c r="B4917" s="110"/>
      <c r="C4917" s="110"/>
      <c r="D4917" s="110"/>
      <c r="E4917" s="79"/>
      <c r="F4917" s="79"/>
      <c r="G4917" s="79"/>
      <c r="I4917" s="113"/>
    </row>
    <row r="4918" spans="1:9" ht="12.75">
      <c r="A4918" s="16"/>
      <c r="B4918" s="110"/>
      <c r="C4918" s="110"/>
      <c r="D4918" s="110"/>
      <c r="E4918" s="79"/>
      <c r="F4918" s="79"/>
      <c r="G4918" s="79"/>
      <c r="I4918" s="113"/>
    </row>
    <row r="4919" spans="1:9" ht="12.75">
      <c r="A4919" s="16"/>
      <c r="B4919" s="110"/>
      <c r="C4919" s="110"/>
      <c r="D4919" s="110"/>
      <c r="E4919" s="79"/>
      <c r="F4919" s="79"/>
      <c r="G4919" s="79"/>
      <c r="I4919" s="113"/>
    </row>
    <row r="4920" spans="1:9" ht="12.75">
      <c r="A4920" s="16"/>
      <c r="B4920" s="110"/>
      <c r="C4920" s="110"/>
      <c r="D4920" s="110"/>
      <c r="E4920" s="79"/>
      <c r="F4920" s="79"/>
      <c r="G4920" s="79"/>
      <c r="I4920" s="113"/>
    </row>
    <row r="4921" spans="1:9" ht="12.75">
      <c r="A4921" s="16"/>
      <c r="B4921" s="110"/>
      <c r="C4921" s="110"/>
      <c r="D4921" s="110"/>
      <c r="E4921" s="79"/>
      <c r="F4921" s="79"/>
      <c r="G4921" s="79"/>
      <c r="I4921" s="113"/>
    </row>
    <row r="4922" spans="1:9" ht="12.75">
      <c r="A4922" s="16"/>
      <c r="B4922" s="110"/>
      <c r="C4922" s="110"/>
      <c r="D4922" s="110"/>
      <c r="E4922" s="79"/>
      <c r="F4922" s="79"/>
      <c r="G4922" s="79"/>
      <c r="I4922" s="113"/>
    </row>
    <row r="4923" spans="1:9" ht="12.75">
      <c r="A4923" s="16"/>
      <c r="B4923" s="110"/>
      <c r="C4923" s="110"/>
      <c r="D4923" s="110"/>
      <c r="E4923" s="79"/>
      <c r="F4923" s="79"/>
      <c r="G4923" s="79"/>
      <c r="I4923" s="113"/>
    </row>
    <row r="4924" spans="1:9" ht="12.75">
      <c r="A4924" s="16"/>
      <c r="B4924" s="110"/>
      <c r="C4924" s="110"/>
      <c r="D4924" s="110"/>
      <c r="E4924" s="79"/>
      <c r="F4924" s="79"/>
      <c r="G4924" s="79"/>
      <c r="I4924" s="113"/>
    </row>
    <row r="4925" spans="1:9" ht="12.75">
      <c r="A4925" s="16"/>
      <c r="B4925" s="110"/>
      <c r="C4925" s="110"/>
      <c r="D4925" s="110"/>
      <c r="E4925" s="79"/>
      <c r="F4925" s="79"/>
      <c r="G4925" s="79"/>
      <c r="I4925" s="113"/>
    </row>
    <row r="4926" spans="1:9" ht="12.75">
      <c r="A4926" s="16"/>
      <c r="B4926" s="110"/>
      <c r="C4926" s="110"/>
      <c r="D4926" s="110"/>
      <c r="E4926" s="79"/>
      <c r="F4926" s="79"/>
      <c r="G4926" s="79"/>
      <c r="I4926" s="113"/>
    </row>
    <row r="4927" spans="1:9" ht="12.75">
      <c r="A4927" s="16"/>
      <c r="B4927" s="110"/>
      <c r="C4927" s="110"/>
      <c r="D4927" s="110"/>
      <c r="E4927" s="79"/>
      <c r="F4927" s="79"/>
      <c r="G4927" s="79"/>
      <c r="I4927" s="113"/>
    </row>
    <row r="4928" spans="1:9" ht="12.75">
      <c r="A4928" s="16"/>
      <c r="B4928" s="110"/>
      <c r="C4928" s="110"/>
      <c r="D4928" s="110"/>
      <c r="E4928" s="79"/>
      <c r="F4928" s="79"/>
      <c r="G4928" s="79"/>
      <c r="I4928" s="113"/>
    </row>
    <row r="4929" spans="1:9" ht="12.75">
      <c r="A4929" s="16"/>
      <c r="B4929" s="110"/>
      <c r="C4929" s="110"/>
      <c r="D4929" s="110"/>
      <c r="E4929" s="79"/>
      <c r="F4929" s="79"/>
      <c r="G4929" s="79"/>
      <c r="I4929" s="113"/>
    </row>
    <row r="4930" spans="1:9" ht="12.75">
      <c r="A4930" s="16"/>
      <c r="B4930" s="110"/>
      <c r="C4930" s="110"/>
      <c r="D4930" s="110"/>
      <c r="E4930" s="79"/>
      <c r="F4930" s="79"/>
      <c r="G4930" s="79"/>
      <c r="I4930" s="113"/>
    </row>
    <row r="4931" spans="1:9" ht="12.75">
      <c r="A4931" s="16"/>
      <c r="B4931" s="110"/>
      <c r="C4931" s="110"/>
      <c r="D4931" s="110"/>
      <c r="E4931" s="79"/>
      <c r="F4931" s="79"/>
      <c r="G4931" s="79"/>
      <c r="I4931" s="113"/>
    </row>
    <row r="4932" spans="1:9" ht="12.75">
      <c r="A4932" s="16"/>
      <c r="B4932" s="110"/>
      <c r="C4932" s="110"/>
      <c r="D4932" s="110"/>
      <c r="E4932" s="79"/>
      <c r="F4932" s="79"/>
      <c r="G4932" s="79"/>
      <c r="I4932" s="113"/>
    </row>
    <row r="4933" spans="1:9" ht="12.75">
      <c r="A4933" s="16"/>
      <c r="B4933" s="110"/>
      <c r="C4933" s="110"/>
      <c r="D4933" s="110"/>
      <c r="E4933" s="79"/>
      <c r="F4933" s="79"/>
      <c r="G4933" s="79"/>
      <c r="I4933" s="113"/>
    </row>
    <row r="4934" spans="1:9" ht="12.75">
      <c r="A4934" s="16"/>
      <c r="B4934" s="110"/>
      <c r="C4934" s="110"/>
      <c r="D4934" s="110"/>
      <c r="E4934" s="79"/>
      <c r="F4934" s="79"/>
      <c r="G4934" s="79"/>
      <c r="I4934" s="113"/>
    </row>
    <row r="4935" spans="1:9" ht="12.75">
      <c r="A4935" s="16"/>
      <c r="B4935" s="110"/>
      <c r="C4935" s="110"/>
      <c r="D4935" s="110"/>
      <c r="E4935" s="79"/>
      <c r="F4935" s="79"/>
      <c r="G4935" s="79"/>
      <c r="I4935" s="113"/>
    </row>
    <row r="4936" spans="1:9" ht="12.75">
      <c r="A4936" s="16"/>
      <c r="B4936" s="110"/>
      <c r="C4936" s="110"/>
      <c r="D4936" s="110"/>
      <c r="E4936" s="79"/>
      <c r="F4936" s="79"/>
      <c r="G4936" s="79"/>
      <c r="I4936" s="113"/>
    </row>
    <row r="4937" spans="1:9" ht="12.75">
      <c r="A4937" s="16"/>
      <c r="B4937" s="110"/>
      <c r="C4937" s="110"/>
      <c r="D4937" s="110"/>
      <c r="E4937" s="79"/>
      <c r="F4937" s="79"/>
      <c r="G4937" s="79"/>
      <c r="I4937" s="113"/>
    </row>
    <row r="4938" spans="1:9" ht="12.75">
      <c r="A4938" s="16"/>
      <c r="B4938" s="110"/>
      <c r="C4938" s="110"/>
      <c r="D4938" s="110"/>
      <c r="E4938" s="79"/>
      <c r="F4938" s="79"/>
      <c r="G4938" s="79"/>
      <c r="I4938" s="113"/>
    </row>
    <row r="4939" spans="1:9" ht="12.75">
      <c r="A4939" s="16"/>
      <c r="B4939" s="110"/>
      <c r="C4939" s="110"/>
      <c r="D4939" s="110"/>
      <c r="E4939" s="79"/>
      <c r="F4939" s="79"/>
      <c r="G4939" s="79"/>
      <c r="I4939" s="113"/>
    </row>
    <row r="4940" spans="1:9" ht="12.75">
      <c r="A4940" s="16"/>
      <c r="B4940" s="110"/>
      <c r="C4940" s="110"/>
      <c r="D4940" s="110"/>
      <c r="E4940" s="79"/>
      <c r="F4940" s="79"/>
      <c r="G4940" s="79"/>
      <c r="I4940" s="113"/>
    </row>
    <row r="4941" spans="1:9" ht="12.75">
      <c r="A4941" s="16"/>
      <c r="B4941" s="110"/>
      <c r="C4941" s="110"/>
      <c r="D4941" s="110"/>
      <c r="E4941" s="79"/>
      <c r="F4941" s="79"/>
      <c r="G4941" s="79"/>
      <c r="I4941" s="113"/>
    </row>
    <row r="4942" spans="1:9" ht="12.75">
      <c r="A4942" s="16"/>
      <c r="B4942" s="110"/>
      <c r="C4942" s="110"/>
      <c r="D4942" s="110"/>
      <c r="E4942" s="79"/>
      <c r="F4942" s="79"/>
      <c r="G4942" s="79"/>
      <c r="I4942" s="113"/>
    </row>
    <row r="4943" spans="1:9" ht="12.75">
      <c r="A4943" s="16"/>
      <c r="B4943" s="110"/>
      <c r="C4943" s="110"/>
      <c r="D4943" s="110"/>
      <c r="E4943" s="79"/>
      <c r="F4943" s="79"/>
      <c r="G4943" s="79"/>
      <c r="I4943" s="113"/>
    </row>
    <row r="4944" spans="1:9" ht="12.75">
      <c r="A4944" s="16"/>
      <c r="B4944" s="110"/>
      <c r="C4944" s="110"/>
      <c r="D4944" s="110"/>
      <c r="E4944" s="79"/>
      <c r="F4944" s="79"/>
      <c r="G4944" s="79"/>
      <c r="I4944" s="113"/>
    </row>
    <row r="4945" spans="1:9" ht="12.75">
      <c r="A4945" s="16"/>
      <c r="B4945" s="110"/>
      <c r="C4945" s="110"/>
      <c r="D4945" s="110"/>
      <c r="E4945" s="79"/>
      <c r="F4945" s="79"/>
      <c r="G4945" s="79"/>
      <c r="I4945" s="113"/>
    </row>
    <row r="4946" spans="1:9" ht="12.75">
      <c r="A4946" s="16"/>
      <c r="B4946" s="110"/>
      <c r="C4946" s="110"/>
      <c r="D4946" s="110"/>
      <c r="E4946" s="79"/>
      <c r="F4946" s="79"/>
      <c r="G4946" s="79"/>
      <c r="I4946" s="113"/>
    </row>
    <row r="4947" spans="1:9" ht="12.75">
      <c r="A4947" s="16"/>
      <c r="B4947" s="110"/>
      <c r="C4947" s="110"/>
      <c r="D4947" s="110"/>
      <c r="E4947" s="79"/>
      <c r="F4947" s="79"/>
      <c r="G4947" s="79"/>
      <c r="I4947" s="113"/>
    </row>
    <row r="4948" spans="1:9" ht="12.75">
      <c r="A4948" s="16"/>
      <c r="B4948" s="110"/>
      <c r="C4948" s="110"/>
      <c r="D4948" s="110"/>
      <c r="E4948" s="79"/>
      <c r="F4948" s="79"/>
      <c r="G4948" s="79"/>
      <c r="I4948" s="113"/>
    </row>
    <row r="4949" spans="1:9" ht="12.75">
      <c r="A4949" s="16"/>
      <c r="B4949" s="110"/>
      <c r="C4949" s="110"/>
      <c r="D4949" s="110"/>
      <c r="E4949" s="79"/>
      <c r="F4949" s="79"/>
      <c r="G4949" s="79"/>
      <c r="I4949" s="113"/>
    </row>
    <row r="4950" spans="1:9" ht="12.75">
      <c r="A4950" s="16"/>
      <c r="B4950" s="110"/>
      <c r="C4950" s="110"/>
      <c r="D4950" s="110"/>
      <c r="E4950" s="79"/>
      <c r="F4950" s="79"/>
      <c r="G4950" s="79"/>
      <c r="I4950" s="113"/>
    </row>
    <row r="4951" spans="1:9" ht="12.75">
      <c r="A4951" s="16"/>
      <c r="B4951" s="110"/>
      <c r="C4951" s="110"/>
      <c r="D4951" s="110"/>
      <c r="E4951" s="79"/>
      <c r="F4951" s="79"/>
      <c r="G4951" s="79"/>
      <c r="I4951" s="113"/>
    </row>
    <row r="4952" spans="1:9" ht="12.75">
      <c r="A4952" s="16"/>
      <c r="B4952" s="110"/>
      <c r="C4952" s="110"/>
      <c r="D4952" s="110"/>
      <c r="E4952" s="79"/>
      <c r="F4952" s="79"/>
      <c r="G4952" s="79"/>
      <c r="I4952" s="113"/>
    </row>
    <row r="4953" spans="1:9" ht="12.75">
      <c r="A4953" s="16"/>
      <c r="B4953" s="110"/>
      <c r="C4953" s="110"/>
      <c r="D4953" s="110"/>
      <c r="E4953" s="79"/>
      <c r="F4953" s="79"/>
      <c r="G4953" s="79"/>
      <c r="I4953" s="113"/>
    </row>
    <row r="4954" spans="1:9" ht="12.75">
      <c r="A4954" s="16"/>
      <c r="B4954" s="110"/>
      <c r="C4954" s="110"/>
      <c r="D4954" s="110"/>
      <c r="E4954" s="79"/>
      <c r="F4954" s="79"/>
      <c r="G4954" s="79"/>
      <c r="I4954" s="113"/>
    </row>
    <row r="4955" spans="1:9" ht="12.75">
      <c r="A4955" s="16"/>
      <c r="B4955" s="110"/>
      <c r="C4955" s="110"/>
      <c r="D4955" s="110"/>
      <c r="E4955" s="79"/>
      <c r="F4955" s="79"/>
      <c r="G4955" s="79"/>
      <c r="I4955" s="113"/>
    </row>
    <row r="4956" spans="1:9" ht="12.75">
      <c r="A4956" s="16"/>
      <c r="B4956" s="110"/>
      <c r="C4956" s="110"/>
      <c r="D4956" s="110"/>
      <c r="E4956" s="79"/>
      <c r="F4956" s="79"/>
      <c r="G4956" s="79"/>
      <c r="I4956" s="113"/>
    </row>
    <row r="4957" spans="1:9" ht="12.75">
      <c r="A4957" s="16"/>
      <c r="B4957" s="110"/>
      <c r="C4957" s="110"/>
      <c r="D4957" s="110"/>
      <c r="E4957" s="79"/>
      <c r="F4957" s="79"/>
      <c r="G4957" s="79"/>
      <c r="I4957" s="113"/>
    </row>
    <row r="4958" spans="1:9" ht="12.75">
      <c r="A4958" s="16"/>
      <c r="B4958" s="110"/>
      <c r="C4958" s="110"/>
      <c r="D4958" s="110"/>
      <c r="E4958" s="79"/>
      <c r="F4958" s="79"/>
      <c r="G4958" s="79"/>
      <c r="I4958" s="113"/>
    </row>
    <row r="4959" spans="1:9" ht="12.75">
      <c r="A4959" s="16"/>
      <c r="B4959" s="110"/>
      <c r="C4959" s="110"/>
      <c r="D4959" s="110"/>
      <c r="E4959" s="79"/>
      <c r="F4959" s="79"/>
      <c r="G4959" s="79"/>
      <c r="I4959" s="113"/>
    </row>
    <row r="4960" spans="1:9" ht="12.75">
      <c r="A4960" s="16"/>
      <c r="B4960" s="110"/>
      <c r="C4960" s="110"/>
      <c r="D4960" s="110"/>
      <c r="E4960" s="79"/>
      <c r="F4960" s="79"/>
      <c r="G4960" s="79"/>
      <c r="I4960" s="113"/>
    </row>
    <row r="4961" spans="1:9" ht="12.75">
      <c r="A4961" s="16"/>
      <c r="B4961" s="110"/>
      <c r="C4961" s="110"/>
      <c r="D4961" s="110"/>
      <c r="E4961" s="79"/>
      <c r="F4961" s="79"/>
      <c r="G4961" s="79"/>
      <c r="I4961" s="113"/>
    </row>
    <row r="4962" spans="1:9" ht="12.75">
      <c r="A4962" s="16"/>
      <c r="B4962" s="110"/>
      <c r="C4962" s="110"/>
      <c r="D4962" s="110"/>
      <c r="E4962" s="79"/>
      <c r="F4962" s="79"/>
      <c r="G4962" s="79"/>
      <c r="I4962" s="113"/>
    </row>
    <row r="4963" spans="1:9" ht="12.75">
      <c r="A4963" s="16"/>
      <c r="B4963" s="110"/>
      <c r="C4963" s="110"/>
      <c r="D4963" s="110"/>
      <c r="E4963" s="79"/>
      <c r="F4963" s="79"/>
      <c r="G4963" s="79"/>
      <c r="I4963" s="113"/>
    </row>
    <row r="4964" spans="1:9" ht="12.75">
      <c r="A4964" s="16"/>
      <c r="B4964" s="110"/>
      <c r="C4964" s="110"/>
      <c r="D4964" s="110"/>
      <c r="E4964" s="79"/>
      <c r="F4964" s="79"/>
      <c r="G4964" s="79"/>
      <c r="I4964" s="113"/>
    </row>
    <row r="4965" spans="1:9" ht="12.75">
      <c r="A4965" s="16"/>
      <c r="B4965" s="110"/>
      <c r="C4965" s="110"/>
      <c r="D4965" s="110"/>
      <c r="E4965" s="79"/>
      <c r="F4965" s="79"/>
      <c r="G4965" s="79"/>
      <c r="I4965" s="113"/>
    </row>
    <row r="4966" spans="1:9" ht="12.75">
      <c r="A4966" s="16"/>
      <c r="B4966" s="110"/>
      <c r="C4966" s="110"/>
      <c r="D4966" s="110"/>
      <c r="E4966" s="79"/>
      <c r="F4966" s="79"/>
      <c r="G4966" s="79"/>
      <c r="I4966" s="113"/>
    </row>
    <row r="4967" spans="1:9" ht="12.75">
      <c r="A4967" s="16"/>
      <c r="B4967" s="110"/>
      <c r="C4967" s="110"/>
      <c r="D4967" s="110"/>
      <c r="E4967" s="79"/>
      <c r="F4967" s="79"/>
      <c r="G4967" s="79"/>
      <c r="I4967" s="113"/>
    </row>
    <row r="4968" spans="1:9" ht="12.75">
      <c r="A4968" s="16"/>
      <c r="B4968" s="110"/>
      <c r="C4968" s="110"/>
      <c r="D4968" s="110"/>
      <c r="E4968" s="79"/>
      <c r="F4968" s="79"/>
      <c r="G4968" s="79"/>
      <c r="I4968" s="113"/>
    </row>
    <row r="4969" spans="1:9" ht="12.75">
      <c r="A4969" s="16"/>
      <c r="B4969" s="110"/>
      <c r="C4969" s="110"/>
      <c r="D4969" s="110"/>
      <c r="E4969" s="79"/>
      <c r="F4969" s="79"/>
      <c r="G4969" s="79"/>
      <c r="I4969" s="113"/>
    </row>
    <row r="4970" spans="1:9" ht="12.75">
      <c r="A4970" s="16"/>
      <c r="B4970" s="110"/>
      <c r="C4970" s="110"/>
      <c r="D4970" s="110"/>
      <c r="E4970" s="79"/>
      <c r="F4970" s="79"/>
      <c r="G4970" s="79"/>
      <c r="I4970" s="113"/>
    </row>
    <row r="4971" spans="1:9" ht="12.75">
      <c r="A4971" s="16"/>
      <c r="B4971" s="110"/>
      <c r="C4971" s="110"/>
      <c r="D4971" s="110"/>
      <c r="E4971" s="79"/>
      <c r="F4971" s="79"/>
      <c r="G4971" s="79"/>
      <c r="I4971" s="113"/>
    </row>
    <row r="4972" spans="1:9" ht="12.75">
      <c r="A4972" s="16"/>
      <c r="B4972" s="110"/>
      <c r="C4972" s="110"/>
      <c r="D4972" s="110"/>
      <c r="E4972" s="79"/>
      <c r="F4972" s="79"/>
      <c r="G4972" s="79"/>
      <c r="I4972" s="113"/>
    </row>
    <row r="4973" spans="1:9" ht="12.75">
      <c r="A4973" s="16"/>
      <c r="B4973" s="110"/>
      <c r="C4973" s="110"/>
      <c r="D4973" s="110"/>
      <c r="E4973" s="79"/>
      <c r="F4973" s="79"/>
      <c r="G4973" s="79"/>
      <c r="I4973" s="113"/>
    </row>
    <row r="4974" spans="1:9" ht="12.75">
      <c r="A4974" s="16"/>
      <c r="B4974" s="110"/>
      <c r="C4974" s="110"/>
      <c r="D4974" s="110"/>
      <c r="E4974" s="79"/>
      <c r="F4974" s="79"/>
      <c r="G4974" s="79"/>
      <c r="I4974" s="113"/>
    </row>
    <row r="4975" spans="1:9" ht="12.75">
      <c r="A4975" s="16"/>
      <c r="B4975" s="110"/>
      <c r="C4975" s="110"/>
      <c r="D4975" s="110"/>
      <c r="E4975" s="79"/>
      <c r="F4975" s="79"/>
      <c r="G4975" s="79"/>
      <c r="I4975" s="113"/>
    </row>
    <row r="4976" spans="1:9" ht="12.75">
      <c r="A4976" s="16"/>
      <c r="B4976" s="110"/>
      <c r="C4976" s="110"/>
      <c r="D4976" s="110"/>
      <c r="E4976" s="79"/>
      <c r="F4976" s="79"/>
      <c r="G4976" s="79"/>
      <c r="I4976" s="113"/>
    </row>
    <row r="4977" spans="1:9" ht="12.75">
      <c r="A4977" s="16"/>
      <c r="B4977" s="110"/>
      <c r="C4977" s="110"/>
      <c r="D4977" s="110"/>
      <c r="E4977" s="79"/>
      <c r="F4977" s="79"/>
      <c r="G4977" s="79"/>
      <c r="I4977" s="113"/>
    </row>
    <row r="4978" spans="1:9" ht="12.75">
      <c r="A4978" s="16"/>
      <c r="B4978" s="110"/>
      <c r="C4978" s="110"/>
      <c r="D4978" s="110"/>
      <c r="E4978" s="79"/>
      <c r="F4978" s="79"/>
      <c r="G4978" s="79"/>
      <c r="I4978" s="113"/>
    </row>
    <row r="4979" spans="1:9" ht="12.75">
      <c r="A4979" s="16"/>
      <c r="B4979" s="110"/>
      <c r="C4979" s="110"/>
      <c r="D4979" s="110"/>
      <c r="E4979" s="79"/>
      <c r="F4979" s="79"/>
      <c r="G4979" s="79"/>
      <c r="I4979" s="113"/>
    </row>
    <row r="4980" spans="1:9" ht="12.75">
      <c r="A4980" s="16"/>
      <c r="B4980" s="110"/>
      <c r="C4980" s="110"/>
      <c r="D4980" s="110"/>
      <c r="E4980" s="79"/>
      <c r="F4980" s="79"/>
      <c r="G4980" s="79"/>
      <c r="I4980" s="113"/>
    </row>
    <row r="4981" spans="1:9" ht="12.75">
      <c r="A4981" s="16"/>
      <c r="B4981" s="110"/>
      <c r="C4981" s="110"/>
      <c r="D4981" s="110"/>
      <c r="E4981" s="79"/>
      <c r="F4981" s="79"/>
      <c r="G4981" s="79"/>
      <c r="I4981" s="113"/>
    </row>
    <row r="4982" spans="1:9" ht="12.75">
      <c r="A4982" s="16"/>
      <c r="B4982" s="110"/>
      <c r="C4982" s="110"/>
      <c r="D4982" s="110"/>
      <c r="E4982" s="79"/>
      <c r="F4982" s="79"/>
      <c r="G4982" s="79"/>
      <c r="I4982" s="113"/>
    </row>
    <row r="4983" spans="1:9" ht="12.75">
      <c r="A4983" s="16"/>
      <c r="B4983" s="110"/>
      <c r="C4983" s="110"/>
      <c r="D4983" s="110"/>
      <c r="E4983" s="79"/>
      <c r="F4983" s="79"/>
      <c r="G4983" s="79"/>
      <c r="I4983" s="113"/>
    </row>
    <row r="4984" spans="1:9" ht="12.75">
      <c r="A4984" s="16"/>
      <c r="B4984" s="110"/>
      <c r="C4984" s="110"/>
      <c r="D4984" s="110"/>
      <c r="E4984" s="79"/>
      <c r="F4984" s="79"/>
      <c r="G4984" s="79"/>
      <c r="I4984" s="113"/>
    </row>
    <row r="4985" spans="1:9" ht="12.75">
      <c r="A4985" s="16"/>
      <c r="B4985" s="110"/>
      <c r="C4985" s="110"/>
      <c r="D4985" s="110"/>
      <c r="E4985" s="79"/>
      <c r="F4985" s="79"/>
      <c r="G4985" s="79"/>
      <c r="I4985" s="113"/>
    </row>
    <row r="4986" spans="1:9" ht="12.75">
      <c r="A4986" s="16"/>
      <c r="B4986" s="110"/>
      <c r="C4986" s="110"/>
      <c r="D4986" s="110"/>
      <c r="E4986" s="79"/>
      <c r="F4986" s="79"/>
      <c r="G4986" s="79"/>
      <c r="I4986" s="113"/>
    </row>
    <row r="4987" spans="1:9" ht="12.75">
      <c r="A4987" s="16"/>
      <c r="B4987" s="110"/>
      <c r="C4987" s="110"/>
      <c r="D4987" s="110"/>
      <c r="E4987" s="79"/>
      <c r="F4987" s="79"/>
      <c r="G4987" s="79"/>
      <c r="I4987" s="113"/>
    </row>
    <row r="4988" spans="1:9" ht="12.75">
      <c r="A4988" s="16"/>
      <c r="B4988" s="110"/>
      <c r="C4988" s="110"/>
      <c r="D4988" s="110"/>
      <c r="E4988" s="79"/>
      <c r="F4988" s="79"/>
      <c r="G4988" s="79"/>
      <c r="I4988" s="113"/>
    </row>
    <row r="4989" spans="1:9" ht="12.75">
      <c r="A4989" s="16"/>
      <c r="B4989" s="110"/>
      <c r="C4989" s="110"/>
      <c r="D4989" s="110"/>
      <c r="E4989" s="79"/>
      <c r="F4989" s="79"/>
      <c r="G4989" s="79"/>
      <c r="I4989" s="113"/>
    </row>
    <row r="4990" spans="1:9" ht="12.75">
      <c r="A4990" s="16"/>
      <c r="B4990" s="110"/>
      <c r="C4990" s="110"/>
      <c r="D4990" s="110"/>
      <c r="E4990" s="79"/>
      <c r="F4990" s="79"/>
      <c r="G4990" s="79"/>
      <c r="I4990" s="113"/>
    </row>
    <row r="4991" spans="1:9" ht="12.75">
      <c r="A4991" s="16"/>
      <c r="B4991" s="110"/>
      <c r="C4991" s="110"/>
      <c r="D4991" s="110"/>
      <c r="E4991" s="79"/>
      <c r="F4991" s="79"/>
      <c r="G4991" s="79"/>
      <c r="I4991" s="113"/>
    </row>
    <row r="4992" spans="1:9" ht="12.75">
      <c r="A4992" s="16"/>
      <c r="B4992" s="110"/>
      <c r="C4992" s="110"/>
      <c r="D4992" s="110"/>
      <c r="E4992" s="79"/>
      <c r="F4992" s="79"/>
      <c r="G4992" s="79"/>
      <c r="I4992" s="113"/>
    </row>
    <row r="4993" spans="1:9" ht="12.75">
      <c r="A4993" s="16"/>
      <c r="B4993" s="110"/>
      <c r="C4993" s="110"/>
      <c r="D4993" s="110"/>
      <c r="E4993" s="79"/>
      <c r="F4993" s="79"/>
      <c r="G4993" s="79"/>
      <c r="I4993" s="113"/>
    </row>
    <row r="4994" spans="1:9" ht="12.75">
      <c r="A4994" s="16"/>
      <c r="B4994" s="110"/>
      <c r="C4994" s="110"/>
      <c r="D4994" s="110"/>
      <c r="E4994" s="79"/>
      <c r="F4994" s="79"/>
      <c r="G4994" s="79"/>
      <c r="I4994" s="113"/>
    </row>
    <row r="4995" spans="1:9" ht="12.75">
      <c r="A4995" s="16"/>
      <c r="B4995" s="110"/>
      <c r="C4995" s="110"/>
      <c r="D4995" s="110"/>
      <c r="E4995" s="79"/>
      <c r="F4995" s="79"/>
      <c r="G4995" s="79"/>
      <c r="I4995" s="113"/>
    </row>
    <row r="4996" spans="1:9" ht="12.75">
      <c r="A4996" s="16"/>
      <c r="B4996" s="110"/>
      <c r="C4996" s="110"/>
      <c r="D4996" s="110"/>
      <c r="E4996" s="79"/>
      <c r="F4996" s="79"/>
      <c r="G4996" s="79"/>
      <c r="I4996" s="113"/>
    </row>
    <row r="4997" spans="1:9" ht="12.75">
      <c r="A4997" s="16"/>
      <c r="B4997" s="110"/>
      <c r="C4997" s="110"/>
      <c r="D4997" s="110"/>
      <c r="E4997" s="79"/>
      <c r="F4997" s="79"/>
      <c r="G4997" s="79"/>
      <c r="I4997" s="113"/>
    </row>
    <row r="4998" spans="1:9" ht="12.75">
      <c r="A4998" s="16"/>
      <c r="B4998" s="110"/>
      <c r="C4998" s="110"/>
      <c r="D4998" s="110"/>
      <c r="E4998" s="79"/>
      <c r="F4998" s="79"/>
      <c r="G4998" s="79"/>
      <c r="I4998" s="113"/>
    </row>
    <row r="4999" spans="1:9" ht="12.75">
      <c r="A4999" s="16"/>
      <c r="B4999" s="110"/>
      <c r="C4999" s="110"/>
      <c r="D4999" s="110"/>
      <c r="E4999" s="79"/>
      <c r="F4999" s="79"/>
      <c r="G4999" s="79"/>
      <c r="I4999" s="113"/>
    </row>
    <row r="5000" spans="1:9" ht="12.75">
      <c r="A5000" s="16"/>
      <c r="B5000" s="110"/>
      <c r="C5000" s="110"/>
      <c r="D5000" s="110"/>
      <c r="E5000" s="79"/>
      <c r="F5000" s="79"/>
      <c r="G5000" s="79"/>
      <c r="I5000" s="113"/>
    </row>
    <row r="5001" spans="1:9" ht="12.75">
      <c r="A5001" s="16"/>
      <c r="B5001" s="110"/>
      <c r="C5001" s="110"/>
      <c r="D5001" s="110"/>
      <c r="E5001" s="79"/>
      <c r="F5001" s="79"/>
      <c r="G5001" s="79"/>
      <c r="I5001" s="113"/>
    </row>
    <row r="5002" spans="1:9" ht="12.75">
      <c r="A5002" s="16"/>
      <c r="B5002" s="110"/>
      <c r="C5002" s="110"/>
      <c r="D5002" s="110"/>
      <c r="E5002" s="79"/>
      <c r="F5002" s="79"/>
      <c r="G5002" s="79"/>
      <c r="I5002" s="113"/>
    </row>
    <row r="5003" spans="1:9" ht="12.75">
      <c r="A5003" s="16"/>
      <c r="B5003" s="110"/>
      <c r="C5003" s="110"/>
      <c r="D5003" s="110"/>
      <c r="E5003" s="79"/>
      <c r="F5003" s="79"/>
      <c r="G5003" s="79"/>
      <c r="I5003" s="113"/>
    </row>
    <row r="5004" spans="1:9" ht="12.75">
      <c r="A5004" s="16"/>
      <c r="B5004" s="110"/>
      <c r="C5004" s="110"/>
      <c r="D5004" s="110"/>
      <c r="E5004" s="79"/>
      <c r="F5004" s="79"/>
      <c r="G5004" s="79"/>
      <c r="I5004" s="113"/>
    </row>
    <row r="5005" spans="1:9" ht="12.75">
      <c r="A5005" s="16"/>
      <c r="B5005" s="110"/>
      <c r="C5005" s="110"/>
      <c r="D5005" s="110"/>
      <c r="E5005" s="79"/>
      <c r="F5005" s="79"/>
      <c r="G5005" s="79"/>
      <c r="I5005" s="113"/>
    </row>
    <row r="5006" spans="1:9" ht="12.75">
      <c r="A5006" s="16"/>
      <c r="B5006" s="110"/>
      <c r="C5006" s="110"/>
      <c r="D5006" s="110"/>
      <c r="E5006" s="79"/>
      <c r="F5006" s="79"/>
      <c r="G5006" s="79"/>
      <c r="I5006" s="113"/>
    </row>
    <row r="5007" spans="1:9" ht="12.75">
      <c r="A5007" s="16"/>
      <c r="B5007" s="110"/>
      <c r="C5007" s="110"/>
      <c r="D5007" s="110"/>
      <c r="E5007" s="79"/>
      <c r="F5007" s="79"/>
      <c r="G5007" s="79"/>
      <c r="I5007" s="113"/>
    </row>
    <row r="5008" spans="1:9" ht="12.75">
      <c r="A5008" s="16"/>
      <c r="B5008" s="110"/>
      <c r="C5008" s="110"/>
      <c r="D5008" s="110"/>
      <c r="E5008" s="79"/>
      <c r="F5008" s="79"/>
      <c r="G5008" s="79"/>
      <c r="I5008" s="113"/>
    </row>
    <row r="5009" spans="1:9" ht="12.75">
      <c r="A5009" s="16"/>
      <c r="B5009" s="110"/>
      <c r="C5009" s="110"/>
      <c r="D5009" s="110"/>
      <c r="E5009" s="79"/>
      <c r="F5009" s="79"/>
      <c r="G5009" s="79"/>
      <c r="I5009" s="113"/>
    </row>
    <row r="5010" spans="1:9" ht="12.75">
      <c r="A5010" s="16"/>
      <c r="B5010" s="110"/>
      <c r="C5010" s="110"/>
      <c r="D5010" s="110"/>
      <c r="E5010" s="79"/>
      <c r="F5010" s="79"/>
      <c r="G5010" s="79"/>
      <c r="I5010" s="113"/>
    </row>
    <row r="5011" spans="1:9" ht="12.75">
      <c r="A5011" s="16"/>
      <c r="B5011" s="110"/>
      <c r="C5011" s="110"/>
      <c r="D5011" s="110"/>
      <c r="E5011" s="79"/>
      <c r="F5011" s="79"/>
      <c r="G5011" s="79"/>
      <c r="I5011" s="113"/>
    </row>
    <row r="5012" spans="1:9" ht="12.75">
      <c r="A5012" s="16"/>
      <c r="B5012" s="110"/>
      <c r="C5012" s="110"/>
      <c r="D5012" s="110"/>
      <c r="E5012" s="79"/>
      <c r="F5012" s="79"/>
      <c r="G5012" s="79"/>
      <c r="I5012" s="113"/>
    </row>
    <row r="5013" spans="1:9" ht="12.75">
      <c r="A5013" s="16"/>
      <c r="B5013" s="110"/>
      <c r="C5013" s="110"/>
      <c r="D5013" s="110"/>
      <c r="E5013" s="79"/>
      <c r="F5013" s="79"/>
      <c r="G5013" s="79"/>
      <c r="I5013" s="113"/>
    </row>
    <row r="5014" spans="1:9" ht="12.75">
      <c r="A5014" s="16"/>
      <c r="B5014" s="110"/>
      <c r="C5014" s="110"/>
      <c r="D5014" s="110"/>
      <c r="E5014" s="79"/>
      <c r="F5014" s="79"/>
      <c r="G5014" s="79"/>
      <c r="I5014" s="113"/>
    </row>
    <row r="5015" spans="1:9" ht="12.75">
      <c r="A5015" s="16"/>
      <c r="B5015" s="110"/>
      <c r="C5015" s="110"/>
      <c r="D5015" s="110"/>
      <c r="E5015" s="79"/>
      <c r="F5015" s="79"/>
      <c r="G5015" s="79"/>
      <c r="I5015" s="113"/>
    </row>
    <row r="5016" spans="1:9" ht="12.75">
      <c r="A5016" s="16"/>
      <c r="B5016" s="110"/>
      <c r="C5016" s="110"/>
      <c r="D5016" s="110"/>
      <c r="E5016" s="79"/>
      <c r="F5016" s="79"/>
      <c r="G5016" s="79"/>
      <c r="I5016" s="113"/>
    </row>
    <row r="5017" spans="1:9" ht="12.75">
      <c r="A5017" s="16"/>
      <c r="B5017" s="110"/>
      <c r="C5017" s="110"/>
      <c r="D5017" s="110"/>
      <c r="E5017" s="79"/>
      <c r="F5017" s="79"/>
      <c r="G5017" s="79"/>
      <c r="I5017" s="113"/>
    </row>
    <row r="5018" spans="1:9" ht="12.75">
      <c r="A5018" s="16"/>
      <c r="B5018" s="110"/>
      <c r="C5018" s="110"/>
      <c r="D5018" s="110"/>
      <c r="E5018" s="79"/>
      <c r="F5018" s="79"/>
      <c r="G5018" s="79"/>
      <c r="I5018" s="113"/>
    </row>
    <row r="5019" spans="1:9" ht="12.75">
      <c r="A5019" s="16"/>
      <c r="B5019" s="110"/>
      <c r="C5019" s="110"/>
      <c r="D5019" s="110"/>
      <c r="E5019" s="79"/>
      <c r="F5019" s="79"/>
      <c r="G5019" s="79"/>
      <c r="I5019" s="113"/>
    </row>
    <row r="5020" spans="1:9" ht="12.75">
      <c r="A5020" s="16"/>
      <c r="B5020" s="110"/>
      <c r="C5020" s="110"/>
      <c r="D5020" s="110"/>
      <c r="E5020" s="79"/>
      <c r="F5020" s="79"/>
      <c r="G5020" s="79"/>
      <c r="I5020" s="113"/>
    </row>
    <row r="5021" spans="1:9" ht="12.75">
      <c r="A5021" s="16"/>
      <c r="B5021" s="110"/>
      <c r="C5021" s="110"/>
      <c r="D5021" s="110"/>
      <c r="E5021" s="79"/>
      <c r="F5021" s="79"/>
      <c r="G5021" s="79"/>
      <c r="I5021" s="113"/>
    </row>
    <row r="5022" spans="1:9" ht="12.75">
      <c r="A5022" s="16"/>
      <c r="B5022" s="110"/>
      <c r="C5022" s="110"/>
      <c r="D5022" s="110"/>
      <c r="E5022" s="79"/>
      <c r="F5022" s="79"/>
      <c r="G5022" s="79"/>
      <c r="I5022" s="113"/>
    </row>
    <row r="5023" spans="1:9" ht="12.75">
      <c r="A5023" s="16"/>
      <c r="B5023" s="110"/>
      <c r="C5023" s="110"/>
      <c r="D5023" s="110"/>
      <c r="E5023" s="79"/>
      <c r="F5023" s="79"/>
      <c r="G5023" s="79"/>
      <c r="I5023" s="113"/>
    </row>
    <row r="5024" spans="1:9" ht="12.75">
      <c r="A5024" s="16"/>
      <c r="B5024" s="110"/>
      <c r="C5024" s="110"/>
      <c r="D5024" s="110"/>
      <c r="E5024" s="79"/>
      <c r="F5024" s="79"/>
      <c r="G5024" s="79"/>
      <c r="I5024" s="113"/>
    </row>
    <row r="5025" spans="1:9" ht="12.75">
      <c r="A5025" s="16"/>
      <c r="B5025" s="110"/>
      <c r="C5025" s="110"/>
      <c r="D5025" s="110"/>
      <c r="E5025" s="79"/>
      <c r="F5025" s="79"/>
      <c r="G5025" s="79"/>
      <c r="I5025" s="113"/>
    </row>
    <row r="5026" spans="1:9" ht="12.75">
      <c r="A5026" s="16"/>
      <c r="B5026" s="110"/>
      <c r="C5026" s="110"/>
      <c r="D5026" s="110"/>
      <c r="E5026" s="79"/>
      <c r="F5026" s="79"/>
      <c r="G5026" s="79"/>
      <c r="I5026" s="113"/>
    </row>
    <row r="5027" spans="1:9" ht="12.75">
      <c r="A5027" s="16"/>
      <c r="B5027" s="110"/>
      <c r="C5027" s="110"/>
      <c r="D5027" s="110"/>
      <c r="E5027" s="79"/>
      <c r="F5027" s="79"/>
      <c r="G5027" s="79"/>
      <c r="I5027" s="113"/>
    </row>
    <row r="5028" spans="1:9" ht="12.75">
      <c r="A5028" s="16"/>
      <c r="B5028" s="110"/>
      <c r="C5028" s="110"/>
      <c r="D5028" s="110"/>
      <c r="E5028" s="79"/>
      <c r="F5028" s="79"/>
      <c r="G5028" s="79"/>
      <c r="I5028" s="113"/>
    </row>
    <row r="5029" spans="1:9" ht="12.75">
      <c r="A5029" s="16"/>
      <c r="B5029" s="110"/>
      <c r="C5029" s="110"/>
      <c r="D5029" s="110"/>
      <c r="E5029" s="79"/>
      <c r="F5029" s="79"/>
      <c r="G5029" s="79"/>
      <c r="I5029" s="113"/>
    </row>
    <row r="5030" spans="1:9" ht="12.75">
      <c r="A5030" s="16"/>
      <c r="B5030" s="110"/>
      <c r="C5030" s="110"/>
      <c r="D5030" s="110"/>
      <c r="E5030" s="79"/>
      <c r="F5030" s="79"/>
      <c r="G5030" s="79"/>
      <c r="I5030" s="113"/>
    </row>
    <row r="5031" spans="1:9" ht="12.75">
      <c r="A5031" s="16"/>
      <c r="B5031" s="110"/>
      <c r="C5031" s="110"/>
      <c r="D5031" s="110"/>
      <c r="E5031" s="79"/>
      <c r="F5031" s="79"/>
      <c r="G5031" s="79"/>
      <c r="I5031" s="113"/>
    </row>
    <row r="5032" spans="1:9" ht="12.75">
      <c r="A5032" s="16"/>
      <c r="B5032" s="110"/>
      <c r="C5032" s="110"/>
      <c r="D5032" s="110"/>
      <c r="E5032" s="79"/>
      <c r="F5032" s="79"/>
      <c r="G5032" s="79"/>
      <c r="I5032" s="113"/>
    </row>
    <row r="5033" spans="1:9" ht="12.75">
      <c r="A5033" s="16"/>
      <c r="B5033" s="110"/>
      <c r="C5033" s="110"/>
      <c r="D5033" s="110"/>
      <c r="E5033" s="79"/>
      <c r="F5033" s="79"/>
      <c r="G5033" s="79"/>
      <c r="I5033" s="113"/>
    </row>
    <row r="5034" spans="1:9" ht="12.75">
      <c r="A5034" s="16"/>
      <c r="B5034" s="110"/>
      <c r="C5034" s="110"/>
      <c r="D5034" s="110"/>
      <c r="E5034" s="79"/>
      <c r="F5034" s="79"/>
      <c r="G5034" s="79"/>
      <c r="I5034" s="113"/>
    </row>
    <row r="5035" spans="1:9" ht="12.75">
      <c r="A5035" s="16"/>
      <c r="B5035" s="110"/>
      <c r="C5035" s="110"/>
      <c r="D5035" s="110"/>
      <c r="E5035" s="79"/>
      <c r="F5035" s="79"/>
      <c r="G5035" s="79"/>
      <c r="I5035" s="113"/>
    </row>
    <row r="5036" spans="1:9" ht="12.75">
      <c r="A5036" s="16"/>
      <c r="B5036" s="110"/>
      <c r="C5036" s="110"/>
      <c r="D5036" s="110"/>
      <c r="E5036" s="79"/>
      <c r="F5036" s="79"/>
      <c r="G5036" s="79"/>
      <c r="I5036" s="113"/>
    </row>
    <row r="5037" spans="1:9" ht="12.75">
      <c r="A5037" s="16"/>
      <c r="B5037" s="110"/>
      <c r="C5037" s="110"/>
      <c r="D5037" s="110"/>
      <c r="E5037" s="79"/>
      <c r="F5037" s="79"/>
      <c r="G5037" s="79"/>
      <c r="I5037" s="113"/>
    </row>
    <row r="5038" spans="1:9" ht="12.75">
      <c r="A5038" s="16"/>
      <c r="B5038" s="110"/>
      <c r="C5038" s="110"/>
      <c r="D5038" s="110"/>
      <c r="E5038" s="79"/>
      <c r="F5038" s="79"/>
      <c r="G5038" s="79"/>
      <c r="I5038" s="113"/>
    </row>
    <row r="5039" spans="1:9" ht="12.75">
      <c r="A5039" s="16"/>
      <c r="B5039" s="110"/>
      <c r="C5039" s="110"/>
      <c r="D5039" s="110"/>
      <c r="E5039" s="79"/>
      <c r="F5039" s="79"/>
      <c r="G5039" s="79"/>
      <c r="I5039" s="113"/>
    </row>
    <row r="5040" spans="1:9" ht="12.75">
      <c r="A5040" s="16"/>
      <c r="B5040" s="110"/>
      <c r="C5040" s="110"/>
      <c r="D5040" s="110"/>
      <c r="E5040" s="79"/>
      <c r="F5040" s="79"/>
      <c r="G5040" s="79"/>
      <c r="I5040" s="113"/>
    </row>
    <row r="5041" spans="1:9" ht="12.75">
      <c r="A5041" s="16"/>
      <c r="B5041" s="110"/>
      <c r="C5041" s="110"/>
      <c r="D5041" s="110"/>
      <c r="E5041" s="79"/>
      <c r="F5041" s="79"/>
      <c r="G5041" s="79"/>
      <c r="I5041" s="113"/>
    </row>
    <row r="5042" spans="1:9" ht="12.75">
      <c r="A5042" s="16"/>
      <c r="B5042" s="110"/>
      <c r="C5042" s="110"/>
      <c r="D5042" s="110"/>
      <c r="E5042" s="79"/>
      <c r="F5042" s="79"/>
      <c r="G5042" s="79"/>
      <c r="I5042" s="113"/>
    </row>
    <row r="5043" spans="1:9" ht="12.75">
      <c r="A5043" s="16"/>
      <c r="B5043" s="110"/>
      <c r="C5043" s="110"/>
      <c r="D5043" s="110"/>
      <c r="E5043" s="79"/>
      <c r="F5043" s="79"/>
      <c r="G5043" s="79"/>
      <c r="I5043" s="113"/>
    </row>
    <row r="5044" spans="1:9" ht="12.75">
      <c r="A5044" s="16"/>
      <c r="B5044" s="110"/>
      <c r="C5044" s="110"/>
      <c r="D5044" s="110"/>
      <c r="E5044" s="79"/>
      <c r="F5044" s="79"/>
      <c r="G5044" s="79"/>
      <c r="I5044" s="113"/>
    </row>
    <row r="5045" spans="1:9" ht="12.75">
      <c r="A5045" s="16"/>
      <c r="B5045" s="110"/>
      <c r="C5045" s="110"/>
      <c r="D5045" s="110"/>
      <c r="E5045" s="79"/>
      <c r="F5045" s="79"/>
      <c r="G5045" s="79"/>
      <c r="I5045" s="113"/>
    </row>
    <row r="5046" spans="1:9" ht="12.75">
      <c r="A5046" s="16"/>
      <c r="B5046" s="110"/>
      <c r="C5046" s="110"/>
      <c r="D5046" s="110"/>
      <c r="E5046" s="79"/>
      <c r="F5046" s="79"/>
      <c r="G5046" s="79"/>
      <c r="I5046" s="113"/>
    </row>
    <row r="5047" spans="1:9" ht="12.75">
      <c r="A5047" s="16"/>
      <c r="B5047" s="110"/>
      <c r="C5047" s="110"/>
      <c r="D5047" s="110"/>
      <c r="E5047" s="79"/>
      <c r="F5047" s="79"/>
      <c r="G5047" s="79"/>
      <c r="I5047" s="113"/>
    </row>
    <row r="5048" spans="1:9" ht="12.75">
      <c r="A5048" s="16"/>
      <c r="B5048" s="110"/>
      <c r="C5048" s="110"/>
      <c r="D5048" s="110"/>
      <c r="E5048" s="79"/>
      <c r="F5048" s="79"/>
      <c r="G5048" s="79"/>
      <c r="I5048" s="113"/>
    </row>
    <row r="5049" spans="1:9" ht="12.75">
      <c r="A5049" s="16"/>
      <c r="B5049" s="110"/>
      <c r="C5049" s="110"/>
      <c r="D5049" s="110"/>
      <c r="E5049" s="79"/>
      <c r="F5049" s="79"/>
      <c r="G5049" s="79"/>
      <c r="I5049" s="113"/>
    </row>
    <row r="5050" spans="1:9" ht="12.75">
      <c r="A5050" s="16"/>
      <c r="B5050" s="110"/>
      <c r="C5050" s="110"/>
      <c r="D5050" s="110"/>
      <c r="E5050" s="79"/>
      <c r="F5050" s="79"/>
      <c r="G5050" s="79"/>
      <c r="I5050" s="113"/>
    </row>
    <row r="5051" spans="1:9" ht="12.75">
      <c r="A5051" s="16"/>
      <c r="B5051" s="3"/>
      <c r="C5051" s="3"/>
      <c r="D5051" s="3"/>
      <c r="E5051" s="3"/>
      <c r="F5051" s="3"/>
      <c r="G5051" s="3"/>
      <c r="I5051" s="3"/>
    </row>
    <row r="5052" spans="1:9" ht="12.75">
      <c r="A5052" s="16"/>
      <c r="B5052" s="3"/>
      <c r="C5052" s="3"/>
      <c r="D5052" s="3"/>
      <c r="E5052" s="3"/>
      <c r="F5052" s="3"/>
      <c r="G5052" s="3"/>
      <c r="I5052" s="3"/>
    </row>
    <row r="5053" spans="1:9" ht="12.75">
      <c r="A5053" s="16"/>
      <c r="B5053" s="3"/>
      <c r="C5053" s="3"/>
      <c r="D5053" s="3"/>
      <c r="E5053" s="3"/>
      <c r="F5053" s="3"/>
      <c r="G5053" s="3"/>
      <c r="I5053" s="3"/>
    </row>
    <row r="5054" spans="1:9" ht="12.75">
      <c r="A5054" s="16"/>
      <c r="B5054" s="3"/>
      <c r="C5054" s="3"/>
      <c r="D5054" s="3"/>
      <c r="E5054" s="3"/>
      <c r="F5054" s="3"/>
      <c r="G5054" s="3"/>
      <c r="I5054" s="3"/>
    </row>
    <row r="5055" spans="1:9" ht="12.75">
      <c r="A5055" s="16"/>
      <c r="B5055" s="3"/>
      <c r="C5055" s="3"/>
      <c r="D5055" s="3"/>
      <c r="E5055" s="3"/>
      <c r="F5055" s="3"/>
      <c r="G5055" s="3"/>
      <c r="I5055" s="3"/>
    </row>
    <row r="5056" spans="1:9" ht="12.75">
      <c r="A5056" s="16"/>
      <c r="B5056" s="3"/>
      <c r="C5056" s="3"/>
      <c r="D5056" s="3"/>
      <c r="E5056" s="3"/>
      <c r="F5056" s="3"/>
      <c r="G5056" s="3"/>
      <c r="I5056" s="3"/>
    </row>
    <row r="5057" spans="1:9" ht="12.75">
      <c r="A5057" s="16"/>
      <c r="B5057" s="3"/>
      <c r="C5057" s="3"/>
      <c r="D5057" s="3"/>
      <c r="E5057" s="3"/>
      <c r="F5057" s="3"/>
      <c r="G5057" s="3"/>
      <c r="I5057" s="3"/>
    </row>
    <row r="5058" spans="1:9" ht="12.75">
      <c r="A5058" s="16"/>
      <c r="B5058" s="3"/>
      <c r="C5058" s="3"/>
      <c r="D5058" s="3"/>
      <c r="E5058" s="3"/>
      <c r="F5058" s="3"/>
      <c r="G5058" s="3"/>
      <c r="I5058" s="3"/>
    </row>
    <row r="5059" spans="1:9" ht="12.75">
      <c r="A5059" s="16"/>
      <c r="B5059" s="3"/>
      <c r="C5059" s="3"/>
      <c r="D5059" s="3"/>
      <c r="E5059" s="3"/>
      <c r="F5059" s="3"/>
      <c r="G5059" s="3"/>
      <c r="I5059" s="3"/>
    </row>
    <row r="5060" spans="1:9" ht="12.75">
      <c r="A5060" s="16"/>
      <c r="B5060" s="3"/>
      <c r="C5060" s="3"/>
      <c r="D5060" s="3"/>
      <c r="E5060" s="3"/>
      <c r="F5060" s="3"/>
      <c r="G5060" s="3"/>
      <c r="I5060" s="3"/>
    </row>
    <row r="5061" spans="1:9" ht="12.75">
      <c r="A5061" s="16"/>
      <c r="B5061" s="3"/>
      <c r="C5061" s="3"/>
      <c r="D5061" s="3"/>
      <c r="E5061" s="3"/>
      <c r="F5061" s="3"/>
      <c r="G5061" s="3"/>
      <c r="I5061" s="3"/>
    </row>
    <row r="5062" spans="1:9" ht="12.75">
      <c r="A5062" s="16"/>
      <c r="B5062" s="3"/>
      <c r="C5062" s="3"/>
      <c r="D5062" s="3"/>
      <c r="E5062" s="3"/>
      <c r="F5062" s="3"/>
      <c r="G5062" s="3"/>
      <c r="I5062" s="3"/>
    </row>
    <row r="5063" spans="1:9" ht="12.75">
      <c r="A5063" s="16"/>
      <c r="B5063" s="3"/>
      <c r="C5063" s="3"/>
      <c r="D5063" s="3"/>
      <c r="E5063" s="3"/>
      <c r="F5063" s="3"/>
      <c r="G5063" s="3"/>
      <c r="I5063" s="3"/>
    </row>
    <row r="5064" spans="1:9" ht="12.75">
      <c r="A5064" s="16"/>
      <c r="B5064" s="3"/>
      <c r="C5064" s="3"/>
      <c r="D5064" s="3"/>
      <c r="E5064" s="3"/>
      <c r="F5064" s="3"/>
      <c r="G5064" s="3"/>
      <c r="I5064" s="3"/>
    </row>
    <row r="5065" spans="1:9" ht="12.75">
      <c r="A5065" s="16"/>
      <c r="B5065" s="3"/>
      <c r="C5065" s="3"/>
      <c r="D5065" s="3"/>
      <c r="E5065" s="3"/>
      <c r="F5065" s="3"/>
      <c r="G5065" s="3"/>
      <c r="I5065" s="3"/>
    </row>
    <row r="5066" spans="1:9" ht="12.75">
      <c r="A5066" s="16"/>
      <c r="B5066" s="3"/>
      <c r="C5066" s="3"/>
      <c r="D5066" s="3"/>
      <c r="E5066" s="3"/>
      <c r="F5066" s="3"/>
      <c r="G5066" s="3"/>
      <c r="I5066" s="3"/>
    </row>
    <row r="5067" spans="1:9" ht="12.75">
      <c r="A5067" s="16"/>
      <c r="B5067" s="3"/>
      <c r="C5067" s="3"/>
      <c r="D5067" s="3"/>
      <c r="E5067" s="3"/>
      <c r="F5067" s="3"/>
      <c r="G5067" s="3"/>
      <c r="I5067" s="3"/>
    </row>
    <row r="5068" spans="1:9" ht="12.75">
      <c r="A5068" s="16"/>
      <c r="B5068" s="3"/>
      <c r="C5068" s="3"/>
      <c r="D5068" s="3"/>
      <c r="E5068" s="3"/>
      <c r="F5068" s="3"/>
      <c r="G5068" s="3"/>
      <c r="I5068" s="3"/>
    </row>
    <row r="5069" spans="1:9" ht="12.75">
      <c r="A5069" s="16"/>
      <c r="B5069" s="3"/>
      <c r="C5069" s="3"/>
      <c r="D5069" s="3"/>
      <c r="E5069" s="3"/>
      <c r="F5069" s="3"/>
      <c r="G5069" s="3"/>
      <c r="I5069" s="3"/>
    </row>
    <row r="5070" spans="1:9" ht="12.75">
      <c r="A5070" s="16"/>
      <c r="B5070" s="3"/>
      <c r="C5070" s="3"/>
      <c r="D5070" s="3"/>
      <c r="E5070" s="3"/>
      <c r="F5070" s="3"/>
      <c r="G5070" s="3"/>
      <c r="I5070" s="3"/>
    </row>
    <row r="5071" spans="1:9" ht="12.75">
      <c r="A5071" s="16"/>
      <c r="B5071" s="3"/>
      <c r="C5071" s="3"/>
      <c r="D5071" s="3"/>
      <c r="E5071" s="3"/>
      <c r="F5071" s="3"/>
      <c r="G5071" s="3"/>
      <c r="I5071" s="3"/>
    </row>
    <row r="5072" spans="1:9" ht="12.75">
      <c r="A5072" s="16"/>
      <c r="B5072" s="3"/>
      <c r="C5072" s="3"/>
      <c r="D5072" s="3"/>
      <c r="E5072" s="3"/>
      <c r="F5072" s="3"/>
      <c r="G5072" s="3"/>
      <c r="I5072" s="3"/>
    </row>
    <row r="5073" spans="1:9" ht="12.75">
      <c r="A5073" s="16"/>
      <c r="B5073" s="3"/>
      <c r="C5073" s="3"/>
      <c r="D5073" s="3"/>
      <c r="E5073" s="3"/>
      <c r="F5073" s="3"/>
      <c r="G5073" s="3"/>
      <c r="I5073" s="3"/>
    </row>
    <row r="5074" spans="1:9" ht="12.75">
      <c r="A5074" s="16"/>
      <c r="B5074" s="3"/>
      <c r="C5074" s="3"/>
      <c r="D5074" s="3"/>
      <c r="E5074" s="3"/>
      <c r="F5074" s="3"/>
      <c r="G5074" s="3"/>
      <c r="I5074" s="3"/>
    </row>
    <row r="5075" spans="1:9" ht="12.75">
      <c r="A5075" s="16"/>
      <c r="B5075" s="3"/>
      <c r="C5075" s="3"/>
      <c r="D5075" s="3"/>
      <c r="E5075" s="3"/>
      <c r="F5075" s="3"/>
      <c r="G5075" s="3"/>
      <c r="I5075" s="3"/>
    </row>
    <row r="5076" spans="1:9" ht="12.75">
      <c r="A5076" s="16"/>
      <c r="B5076" s="3"/>
      <c r="C5076" s="3"/>
      <c r="D5076" s="3"/>
      <c r="E5076" s="3"/>
      <c r="F5076" s="3"/>
      <c r="G5076" s="3"/>
      <c r="I5076" s="3"/>
    </row>
    <row r="5077" spans="1:9" ht="12.75">
      <c r="A5077" s="16"/>
      <c r="B5077" s="3"/>
      <c r="C5077" s="3"/>
      <c r="D5077" s="3"/>
      <c r="E5077" s="3"/>
      <c r="F5077" s="3"/>
      <c r="G5077" s="3"/>
      <c r="I5077" s="3"/>
    </row>
    <row r="5078" spans="1:9" ht="12.75">
      <c r="A5078" s="16"/>
      <c r="B5078" s="3"/>
      <c r="C5078" s="3"/>
      <c r="D5078" s="3"/>
      <c r="E5078" s="3"/>
      <c r="F5078" s="3"/>
      <c r="G5078" s="3"/>
      <c r="I5078" s="3"/>
    </row>
    <row r="5079" spans="1:9" ht="12.75">
      <c r="A5079" s="16"/>
      <c r="B5079" s="3"/>
      <c r="C5079" s="3"/>
      <c r="D5079" s="3"/>
      <c r="E5079" s="3"/>
      <c r="F5079" s="3"/>
      <c r="G5079" s="3"/>
      <c r="I5079" s="3"/>
    </row>
    <row r="5080" spans="1:9" ht="12.75">
      <c r="A5080" s="16"/>
      <c r="B5080" s="3"/>
      <c r="C5080" s="3"/>
      <c r="D5080" s="3"/>
      <c r="E5080" s="3"/>
      <c r="F5080" s="3"/>
      <c r="G5080" s="3"/>
      <c r="I5080" s="3"/>
    </row>
    <row r="5081" spans="1:9" ht="12.75">
      <c r="A5081" s="16"/>
      <c r="B5081" s="3"/>
      <c r="C5081" s="3"/>
      <c r="D5081" s="3"/>
      <c r="E5081" s="3"/>
      <c r="F5081" s="3"/>
      <c r="G5081" s="3"/>
      <c r="I5081" s="3"/>
    </row>
    <row r="5082" spans="1:9" ht="12.75">
      <c r="A5082" s="16"/>
      <c r="B5082" s="3"/>
      <c r="C5082" s="3"/>
      <c r="D5082" s="3"/>
      <c r="E5082" s="3"/>
      <c r="F5082" s="3"/>
      <c r="G5082" s="3"/>
      <c r="I5082" s="3"/>
    </row>
    <row r="5083" spans="1:9" ht="12.75">
      <c r="A5083" s="16"/>
      <c r="B5083" s="3"/>
      <c r="C5083" s="3"/>
      <c r="D5083" s="3"/>
      <c r="E5083" s="3"/>
      <c r="F5083" s="3"/>
      <c r="G5083" s="3"/>
      <c r="I5083" s="3"/>
    </row>
    <row r="5084" spans="1:9" ht="12.75">
      <c r="A5084" s="16"/>
      <c r="B5084" s="3"/>
      <c r="C5084" s="3"/>
      <c r="D5084" s="3"/>
      <c r="E5084" s="3"/>
      <c r="F5084" s="3"/>
      <c r="G5084" s="3"/>
      <c r="I5084" s="3"/>
    </row>
    <row r="5085" spans="1:9" ht="12.75">
      <c r="A5085" s="16"/>
      <c r="B5085" s="3"/>
      <c r="C5085" s="3"/>
      <c r="D5085" s="3"/>
      <c r="E5085" s="3"/>
      <c r="F5085" s="3"/>
      <c r="G5085" s="3"/>
      <c r="I5085" s="3"/>
    </row>
    <row r="5086" spans="1:9" ht="12.75">
      <c r="A5086" s="16"/>
      <c r="B5086" s="3"/>
      <c r="C5086" s="3"/>
      <c r="D5086" s="3"/>
      <c r="E5086" s="3"/>
      <c r="F5086" s="3"/>
      <c r="G5086" s="3"/>
      <c r="I5086" s="3"/>
    </row>
    <row r="5087" spans="1:9" ht="12.75">
      <c r="A5087" s="16"/>
      <c r="B5087" s="3"/>
      <c r="C5087" s="3"/>
      <c r="D5087" s="3"/>
      <c r="E5087" s="3"/>
      <c r="F5087" s="3"/>
      <c r="G5087" s="3"/>
      <c r="I5087" s="3"/>
    </row>
    <row r="5088" spans="1:9" ht="12.75">
      <c r="A5088" s="16"/>
      <c r="B5088" s="3"/>
      <c r="C5088" s="3"/>
      <c r="D5088" s="3"/>
      <c r="E5088" s="3"/>
      <c r="F5088" s="3"/>
      <c r="G5088" s="3"/>
      <c r="I5088" s="3"/>
    </row>
    <row r="5089" spans="1:9" ht="12.75">
      <c r="A5089" s="16"/>
      <c r="B5089" s="3"/>
      <c r="C5089" s="3"/>
      <c r="D5089" s="3"/>
      <c r="E5089" s="3"/>
      <c r="F5089" s="3"/>
      <c r="G5089" s="3"/>
      <c r="I5089" s="3"/>
    </row>
    <row r="5090" spans="1:9" ht="12.75">
      <c r="A5090" s="16"/>
      <c r="B5090" s="3"/>
      <c r="C5090" s="3"/>
      <c r="D5090" s="3"/>
      <c r="E5090" s="3"/>
      <c r="F5090" s="3"/>
      <c r="G5090" s="3"/>
      <c r="I5090" s="3"/>
    </row>
    <row r="5091" spans="1:9" ht="12.75">
      <c r="A5091" s="16"/>
      <c r="B5091" s="3"/>
      <c r="C5091" s="3"/>
      <c r="D5091" s="3"/>
      <c r="E5091" s="3"/>
      <c r="F5091" s="3"/>
      <c r="G5091" s="3"/>
      <c r="I5091" s="3"/>
    </row>
    <row r="5092" spans="1:9" ht="12.75">
      <c r="A5092" s="16"/>
      <c r="B5092" s="3"/>
      <c r="C5092" s="3"/>
      <c r="D5092" s="3"/>
      <c r="E5092" s="3"/>
      <c r="F5092" s="3"/>
      <c r="G5092" s="3"/>
      <c r="I5092" s="3"/>
    </row>
    <row r="5093" spans="1:9" ht="12.75">
      <c r="A5093" s="16"/>
      <c r="B5093" s="3"/>
      <c r="C5093" s="3"/>
      <c r="D5093" s="3"/>
      <c r="E5093" s="3"/>
      <c r="F5093" s="3"/>
      <c r="G5093" s="3"/>
      <c r="I5093" s="3"/>
    </row>
    <row r="5094" spans="1:9" ht="12.75">
      <c r="A5094" s="16"/>
      <c r="B5094" s="3"/>
      <c r="C5094" s="3"/>
      <c r="D5094" s="3"/>
      <c r="E5094" s="3"/>
      <c r="F5094" s="3"/>
      <c r="G5094" s="3"/>
      <c r="I5094" s="3"/>
    </row>
    <row r="5095" spans="1:9" ht="12.75">
      <c r="A5095" s="16"/>
      <c r="B5095" s="3"/>
      <c r="C5095" s="3"/>
      <c r="D5095" s="3"/>
      <c r="E5095" s="3"/>
      <c r="F5095" s="3"/>
      <c r="G5095" s="3"/>
      <c r="I5095" s="3"/>
    </row>
    <row r="5096" spans="1:9" ht="12.75">
      <c r="A5096" s="16"/>
      <c r="B5096" s="3"/>
      <c r="C5096" s="3"/>
      <c r="D5096" s="3"/>
      <c r="E5096" s="3"/>
      <c r="F5096" s="3"/>
      <c r="G5096" s="3"/>
      <c r="I5096" s="3"/>
    </row>
    <row r="5097" spans="1:9" ht="12.75">
      <c r="A5097" s="16"/>
      <c r="B5097" s="3"/>
      <c r="C5097" s="3"/>
      <c r="D5097" s="3"/>
      <c r="E5097" s="3"/>
      <c r="F5097" s="3"/>
      <c r="G5097" s="3"/>
      <c r="I5097" s="3"/>
    </row>
    <row r="5098" spans="1:9" ht="12.75">
      <c r="A5098" s="16"/>
      <c r="B5098" s="3"/>
      <c r="C5098" s="3"/>
      <c r="D5098" s="3"/>
      <c r="E5098" s="3"/>
      <c r="F5098" s="3"/>
      <c r="G5098" s="3"/>
      <c r="I5098" s="3"/>
    </row>
    <row r="5099" spans="1:9" ht="12.75">
      <c r="A5099" s="16"/>
      <c r="B5099" s="3"/>
      <c r="C5099" s="3"/>
      <c r="D5099" s="3"/>
      <c r="E5099" s="3"/>
      <c r="F5099" s="3"/>
      <c r="G5099" s="3"/>
      <c r="I5099" s="3"/>
    </row>
    <row r="5100" spans="1:9" ht="12.75">
      <c r="A5100" s="16"/>
      <c r="B5100" s="3"/>
      <c r="C5100" s="3"/>
      <c r="D5100" s="3"/>
      <c r="E5100" s="3"/>
      <c r="F5100" s="3"/>
      <c r="G5100" s="3"/>
      <c r="I5100" s="3"/>
    </row>
    <row r="5101" spans="1:9" ht="12.75">
      <c r="A5101" s="16"/>
      <c r="B5101" s="3"/>
      <c r="C5101" s="3"/>
      <c r="D5101" s="3"/>
      <c r="E5101" s="3"/>
      <c r="F5101" s="3"/>
      <c r="G5101" s="3"/>
      <c r="I5101" s="3"/>
    </row>
    <row r="5102" spans="1:9" ht="12.75">
      <c r="A5102" s="16"/>
      <c r="B5102" s="3"/>
      <c r="C5102" s="3"/>
      <c r="D5102" s="3"/>
      <c r="E5102" s="3"/>
      <c r="F5102" s="3"/>
      <c r="G5102" s="3"/>
      <c r="I5102" s="3"/>
    </row>
    <row r="5103" spans="1:9" ht="12.75">
      <c r="A5103" s="16"/>
      <c r="B5103" s="3"/>
      <c r="C5103" s="3"/>
      <c r="D5103" s="3"/>
      <c r="E5103" s="3"/>
      <c r="F5103" s="3"/>
      <c r="G5103" s="3"/>
      <c r="I5103" s="3"/>
    </row>
    <row r="5104" spans="1:9" ht="12.75">
      <c r="A5104" s="16"/>
      <c r="B5104" s="3"/>
      <c r="C5104" s="3"/>
      <c r="D5104" s="3"/>
      <c r="E5104" s="3"/>
      <c r="F5104" s="3"/>
      <c r="G5104" s="3"/>
      <c r="I5104" s="3"/>
    </row>
    <row r="5105" spans="1:9" ht="12.75">
      <c r="A5105" s="16"/>
      <c r="B5105" s="3"/>
      <c r="C5105" s="3"/>
      <c r="D5105" s="3"/>
      <c r="E5105" s="3"/>
      <c r="F5105" s="3"/>
      <c r="G5105" s="3"/>
      <c r="I5105" s="3"/>
    </row>
    <row r="5106" spans="1:9" ht="12.75">
      <c r="A5106" s="16"/>
      <c r="B5106" s="3"/>
      <c r="C5106" s="3"/>
      <c r="D5106" s="3"/>
      <c r="E5106" s="3"/>
      <c r="F5106" s="3"/>
      <c r="G5106" s="3"/>
      <c r="I5106" s="3"/>
    </row>
    <row r="5107" spans="1:9" ht="12.75">
      <c r="A5107" s="16"/>
      <c r="B5107" s="3"/>
      <c r="C5107" s="3"/>
      <c r="D5107" s="3"/>
      <c r="E5107" s="3"/>
      <c r="F5107" s="3"/>
      <c r="G5107" s="3"/>
      <c r="I5107" s="3"/>
    </row>
    <row r="5108" spans="1:9" ht="12.75">
      <c r="A5108" s="16"/>
      <c r="B5108" s="3"/>
      <c r="C5108" s="3"/>
      <c r="D5108" s="3"/>
      <c r="E5108" s="3"/>
      <c r="F5108" s="3"/>
      <c r="G5108" s="3"/>
      <c r="I5108" s="3"/>
    </row>
    <row r="5109" spans="1:9" ht="12.75">
      <c r="A5109" s="16"/>
      <c r="B5109" s="3"/>
      <c r="C5109" s="3"/>
      <c r="D5109" s="3"/>
      <c r="E5109" s="3"/>
      <c r="F5109" s="3"/>
      <c r="G5109" s="3"/>
      <c r="I5109" s="3"/>
    </row>
    <row r="5110" spans="1:9" ht="12.75">
      <c r="A5110" s="16"/>
      <c r="B5110" s="3"/>
      <c r="C5110" s="3"/>
      <c r="D5110" s="3"/>
      <c r="E5110" s="3"/>
      <c r="F5110" s="3"/>
      <c r="G5110" s="3"/>
      <c r="I5110" s="3"/>
    </row>
    <row r="5111" spans="1:9" ht="12.75">
      <c r="A5111" s="16"/>
      <c r="B5111" s="3"/>
      <c r="C5111" s="3"/>
      <c r="D5111" s="3"/>
      <c r="E5111" s="3"/>
      <c r="F5111" s="3"/>
      <c r="G5111" s="3"/>
      <c r="I5111" s="3"/>
    </row>
    <row r="5112" spans="1:9" ht="12.75">
      <c r="A5112" s="16"/>
      <c r="B5112" s="3"/>
      <c r="C5112" s="3"/>
      <c r="D5112" s="3"/>
      <c r="E5112" s="3"/>
      <c r="F5112" s="3"/>
      <c r="G5112" s="3"/>
      <c r="I5112" s="3"/>
    </row>
    <row r="5113" spans="1:9" ht="12.75">
      <c r="A5113" s="16"/>
      <c r="B5113" s="3"/>
      <c r="C5113" s="3"/>
      <c r="D5113" s="3"/>
      <c r="E5113" s="3"/>
      <c r="F5113" s="3"/>
      <c r="G5113" s="3"/>
      <c r="I5113" s="3"/>
    </row>
    <row r="5114" spans="1:9" ht="12.75">
      <c r="A5114" s="16"/>
      <c r="B5114" s="3"/>
      <c r="C5114" s="3"/>
      <c r="D5114" s="3"/>
      <c r="E5114" s="3"/>
      <c r="F5114" s="3"/>
      <c r="G5114" s="3"/>
      <c r="I5114" s="3"/>
    </row>
    <row r="5115" spans="1:9" ht="12.75">
      <c r="A5115" s="16"/>
      <c r="B5115" s="3"/>
      <c r="C5115" s="3"/>
      <c r="D5115" s="3"/>
      <c r="E5115" s="3"/>
      <c r="F5115" s="3"/>
      <c r="G5115" s="3"/>
      <c r="I5115" s="3"/>
    </row>
    <row r="5116" spans="1:9" ht="12.75">
      <c r="A5116" s="16"/>
      <c r="B5116" s="3"/>
      <c r="C5116" s="3"/>
      <c r="D5116" s="3"/>
      <c r="E5116" s="3"/>
      <c r="F5116" s="3"/>
      <c r="G5116" s="3"/>
      <c r="I5116" s="3"/>
    </row>
    <row r="5117" spans="1:9" ht="12.75">
      <c r="A5117" s="16"/>
      <c r="B5117" s="3"/>
      <c r="C5117" s="3"/>
      <c r="D5117" s="3"/>
      <c r="E5117" s="3"/>
      <c r="F5117" s="3"/>
      <c r="G5117" s="3"/>
      <c r="I5117" s="3"/>
    </row>
    <row r="5118" spans="1:9" ht="12.75">
      <c r="A5118" s="16"/>
      <c r="B5118" s="3"/>
      <c r="C5118" s="3"/>
      <c r="D5118" s="3"/>
      <c r="E5118" s="3"/>
      <c r="F5118" s="3"/>
      <c r="G5118" s="3"/>
      <c r="I5118" s="3"/>
    </row>
    <row r="5119" spans="1:9" ht="12.75">
      <c r="A5119" s="16"/>
      <c r="B5119" s="3"/>
      <c r="C5119" s="3"/>
      <c r="D5119" s="3"/>
      <c r="E5119" s="3"/>
      <c r="F5119" s="3"/>
      <c r="G5119" s="3"/>
      <c r="I5119" s="3"/>
    </row>
    <row r="5120" spans="1:9" ht="12.75">
      <c r="A5120" s="16"/>
      <c r="B5120" s="3"/>
      <c r="C5120" s="3"/>
      <c r="D5120" s="3"/>
      <c r="E5120" s="3"/>
      <c r="F5120" s="3"/>
      <c r="G5120" s="3"/>
      <c r="I5120" s="3"/>
    </row>
    <row r="5121" spans="1:9" ht="12.75">
      <c r="A5121" s="16"/>
      <c r="B5121" s="3"/>
      <c r="C5121" s="3"/>
      <c r="D5121" s="3"/>
      <c r="E5121" s="3"/>
      <c r="F5121" s="3"/>
      <c r="G5121" s="3"/>
      <c r="I5121" s="3"/>
    </row>
    <row r="5122" spans="1:9" ht="12.75">
      <c r="A5122" s="16"/>
      <c r="B5122" s="3"/>
      <c r="C5122" s="3"/>
      <c r="D5122" s="3"/>
      <c r="E5122" s="3"/>
      <c r="F5122" s="3"/>
      <c r="G5122" s="3"/>
      <c r="I5122" s="3"/>
    </row>
    <row r="5123" spans="1:9" ht="12.75">
      <c r="A5123" s="16"/>
      <c r="B5123" s="3"/>
      <c r="C5123" s="3"/>
      <c r="D5123" s="3"/>
      <c r="E5123" s="3"/>
      <c r="F5123" s="3"/>
      <c r="G5123" s="3"/>
      <c r="I5123" s="3"/>
    </row>
    <row r="5124" spans="1:9" ht="12.75">
      <c r="A5124" s="16"/>
      <c r="B5124" s="3"/>
      <c r="C5124" s="3"/>
      <c r="D5124" s="3"/>
      <c r="E5124" s="3"/>
      <c r="F5124" s="3"/>
      <c r="G5124" s="3"/>
      <c r="I5124" s="3"/>
    </row>
    <row r="5125" spans="1:9" ht="12.75">
      <c r="A5125" s="16"/>
      <c r="B5125" s="3"/>
      <c r="C5125" s="3"/>
      <c r="D5125" s="3"/>
      <c r="E5125" s="3"/>
      <c r="F5125" s="3"/>
      <c r="G5125" s="3"/>
      <c r="I5125" s="3"/>
    </row>
    <row r="5126" spans="1:9" ht="12.75">
      <c r="A5126" s="16"/>
      <c r="B5126" s="3"/>
      <c r="C5126" s="3"/>
      <c r="D5126" s="3"/>
      <c r="E5126" s="3"/>
      <c r="F5126" s="3"/>
      <c r="G5126" s="3"/>
      <c r="I5126" s="3"/>
    </row>
    <row r="5127" spans="1:9" ht="12.75">
      <c r="A5127" s="16"/>
      <c r="B5127" s="3"/>
      <c r="C5127" s="3"/>
      <c r="D5127" s="3"/>
      <c r="E5127" s="3"/>
      <c r="F5127" s="3"/>
      <c r="G5127" s="3"/>
      <c r="I5127" s="3"/>
    </row>
    <row r="5128" spans="1:9" ht="12.75">
      <c r="A5128" s="16"/>
      <c r="B5128" s="3"/>
      <c r="C5128" s="3"/>
      <c r="D5128" s="3"/>
      <c r="E5128" s="3"/>
      <c r="F5128" s="3"/>
      <c r="G5128" s="3"/>
      <c r="I5128" s="3"/>
    </row>
    <row r="5129" spans="1:9" ht="12.75">
      <c r="A5129" s="16"/>
      <c r="B5129" s="3"/>
      <c r="C5129" s="3"/>
      <c r="D5129" s="3"/>
      <c r="E5129" s="3"/>
      <c r="F5129" s="3"/>
      <c r="G5129" s="3"/>
      <c r="I5129" s="3"/>
    </row>
    <row r="5130" spans="1:9" ht="12.75">
      <c r="A5130" s="16"/>
      <c r="B5130" s="3"/>
      <c r="C5130" s="3"/>
      <c r="D5130" s="3"/>
      <c r="E5130" s="3"/>
      <c r="F5130" s="3"/>
      <c r="G5130" s="3"/>
      <c r="I5130" s="3"/>
    </row>
    <row r="5131" spans="1:9" ht="12.75">
      <c r="A5131" s="16"/>
      <c r="B5131" s="3"/>
      <c r="C5131" s="3"/>
      <c r="D5131" s="3"/>
      <c r="E5131" s="3"/>
      <c r="F5131" s="3"/>
      <c r="G5131" s="3"/>
      <c r="I5131" s="3"/>
    </row>
    <row r="5132" spans="1:9" ht="12.75">
      <c r="A5132" s="16"/>
      <c r="B5132" s="3"/>
      <c r="C5132" s="3"/>
      <c r="D5132" s="3"/>
      <c r="E5132" s="3"/>
      <c r="F5132" s="3"/>
      <c r="G5132" s="3"/>
      <c r="I5132" s="3"/>
    </row>
    <row r="5133" spans="1:9" ht="12.75">
      <c r="A5133" s="16"/>
      <c r="B5133" s="3"/>
      <c r="C5133" s="3"/>
      <c r="D5133" s="3"/>
      <c r="E5133" s="3"/>
      <c r="F5133" s="3"/>
      <c r="G5133" s="3"/>
      <c r="I5133" s="3"/>
    </row>
    <row r="5134" spans="1:9" ht="12.75">
      <c r="A5134" s="16"/>
      <c r="B5134" s="3"/>
      <c r="C5134" s="3"/>
      <c r="D5134" s="3"/>
      <c r="E5134" s="3"/>
      <c r="F5134" s="3"/>
      <c r="G5134" s="3"/>
      <c r="I5134" s="3"/>
    </row>
    <row r="5135" spans="1:9" ht="12.75">
      <c r="A5135" s="16"/>
      <c r="B5135" s="3"/>
      <c r="C5135" s="3"/>
      <c r="D5135" s="3"/>
      <c r="E5135" s="3"/>
      <c r="F5135" s="3"/>
      <c r="G5135" s="3"/>
      <c r="I5135" s="3"/>
    </row>
    <row r="5136" spans="1:9" ht="12.75">
      <c r="A5136" s="16"/>
      <c r="B5136" s="3"/>
      <c r="C5136" s="3"/>
      <c r="D5136" s="3"/>
      <c r="E5136" s="3"/>
      <c r="F5136" s="3"/>
      <c r="G5136" s="3"/>
      <c r="I5136" s="3"/>
    </row>
    <row r="5137" spans="1:9" ht="12.75">
      <c r="A5137" s="16"/>
      <c r="B5137" s="3"/>
      <c r="C5137" s="3"/>
      <c r="D5137" s="3"/>
      <c r="E5137" s="3"/>
      <c r="F5137" s="3"/>
      <c r="G5137" s="3"/>
      <c r="I5137" s="3"/>
    </row>
    <row r="5138" spans="1:9" ht="12.75">
      <c r="A5138" s="16"/>
      <c r="B5138" s="3"/>
      <c r="C5138" s="3"/>
      <c r="D5138" s="3"/>
      <c r="E5138" s="3"/>
      <c r="F5138" s="3"/>
      <c r="G5138" s="3"/>
      <c r="I5138" s="3"/>
    </row>
    <row r="5139" spans="1:9" ht="12.75">
      <c r="A5139" s="16"/>
      <c r="B5139" s="3"/>
      <c r="C5139" s="3"/>
      <c r="D5139" s="3"/>
      <c r="E5139" s="3"/>
      <c r="F5139" s="3"/>
      <c r="G5139" s="3"/>
      <c r="I5139" s="3"/>
    </row>
    <row r="5140" spans="1:9" ht="12.75">
      <c r="A5140" s="16"/>
      <c r="B5140" s="3"/>
      <c r="C5140" s="3"/>
      <c r="D5140" s="3"/>
      <c r="E5140" s="3"/>
      <c r="F5140" s="3"/>
      <c r="G5140" s="3"/>
      <c r="I5140" s="3"/>
    </row>
    <row r="5141" spans="1:9" ht="12.75">
      <c r="A5141" s="16"/>
      <c r="B5141" s="3"/>
      <c r="C5141" s="3"/>
      <c r="D5141" s="3"/>
      <c r="E5141" s="3"/>
      <c r="F5141" s="3"/>
      <c r="G5141" s="3"/>
      <c r="I5141" s="3"/>
    </row>
    <row r="5142" spans="1:9" ht="12.75">
      <c r="A5142" s="16"/>
      <c r="B5142" s="3"/>
      <c r="C5142" s="3"/>
      <c r="D5142" s="3"/>
      <c r="E5142" s="3"/>
      <c r="F5142" s="3"/>
      <c r="G5142" s="3"/>
      <c r="I5142" s="3"/>
    </row>
    <row r="5143" spans="1:9" ht="12.75">
      <c r="A5143" s="16"/>
      <c r="B5143" s="3"/>
      <c r="C5143" s="3"/>
      <c r="D5143" s="3"/>
      <c r="E5143" s="3"/>
      <c r="F5143" s="3"/>
      <c r="G5143" s="3"/>
      <c r="I5143" s="3"/>
    </row>
    <row r="5144" spans="1:9" ht="12.75">
      <c r="A5144" s="16"/>
      <c r="B5144" s="3"/>
      <c r="C5144" s="3"/>
      <c r="D5144" s="3"/>
      <c r="E5144" s="3"/>
      <c r="F5144" s="3"/>
      <c r="G5144" s="3"/>
      <c r="I5144" s="3"/>
    </row>
    <row r="5145" spans="1:9" ht="12.75">
      <c r="A5145" s="16"/>
      <c r="B5145" s="3"/>
      <c r="C5145" s="3"/>
      <c r="D5145" s="3"/>
      <c r="E5145" s="3"/>
      <c r="F5145" s="3"/>
      <c r="G5145" s="3"/>
      <c r="I5145" s="3"/>
    </row>
    <row r="5146" spans="1:9" ht="12.75">
      <c r="A5146" s="16"/>
      <c r="B5146" s="3"/>
      <c r="C5146" s="3"/>
      <c r="D5146" s="3"/>
      <c r="E5146" s="3"/>
      <c r="F5146" s="3"/>
      <c r="G5146" s="3"/>
      <c r="I5146" s="3"/>
    </row>
    <row r="5147" spans="1:9" ht="12.75">
      <c r="A5147" s="16"/>
      <c r="B5147" s="3"/>
      <c r="C5147" s="3"/>
      <c r="D5147" s="3"/>
      <c r="E5147" s="3"/>
      <c r="F5147" s="3"/>
      <c r="G5147" s="3"/>
      <c r="I5147" s="3"/>
    </row>
    <row r="5148" spans="1:9" ht="12.75">
      <c r="A5148" s="16"/>
      <c r="B5148" s="3"/>
      <c r="C5148" s="3"/>
      <c r="D5148" s="3"/>
      <c r="E5148" s="3"/>
      <c r="F5148" s="3"/>
      <c r="G5148" s="3"/>
      <c r="I5148" s="3"/>
    </row>
    <row r="5149" spans="1:9" ht="12.75">
      <c r="A5149" s="16"/>
      <c r="B5149" s="3"/>
      <c r="C5149" s="3"/>
      <c r="D5149" s="3"/>
      <c r="E5149" s="3"/>
      <c r="F5149" s="3"/>
      <c r="G5149" s="3"/>
      <c r="I5149" s="3"/>
    </row>
    <row r="5150" spans="1:9" ht="12.75">
      <c r="A5150" s="16"/>
      <c r="B5150" s="3"/>
      <c r="C5150" s="3"/>
      <c r="D5150" s="3"/>
      <c r="E5150" s="3"/>
      <c r="F5150" s="3"/>
      <c r="G5150" s="3"/>
      <c r="I5150" s="3"/>
    </row>
    <row r="5151" spans="1:9" ht="12.75">
      <c r="A5151" s="16"/>
      <c r="B5151" s="3"/>
      <c r="C5151" s="3"/>
      <c r="D5151" s="3"/>
      <c r="E5151" s="3"/>
      <c r="F5151" s="3"/>
      <c r="G5151" s="3"/>
      <c r="I5151" s="3"/>
    </row>
    <row r="5152" spans="1:9" ht="12.75">
      <c r="A5152" s="16"/>
      <c r="B5152" s="3"/>
      <c r="C5152" s="3"/>
      <c r="D5152" s="3"/>
      <c r="E5152" s="3"/>
      <c r="F5152" s="3"/>
      <c r="G5152" s="3"/>
      <c r="I5152" s="3"/>
    </row>
    <row r="5153" spans="1:9" ht="12.75">
      <c r="A5153" s="16"/>
      <c r="B5153" s="3"/>
      <c r="C5153" s="3"/>
      <c r="D5153" s="3"/>
      <c r="E5153" s="3"/>
      <c r="F5153" s="3"/>
      <c r="G5153" s="3"/>
      <c r="I5153" s="3"/>
    </row>
    <row r="5154" spans="1:9" ht="12.75">
      <c r="A5154" s="16"/>
      <c r="B5154" s="3"/>
      <c r="C5154" s="3"/>
      <c r="D5154" s="3"/>
      <c r="E5154" s="3"/>
      <c r="F5154" s="3"/>
      <c r="G5154" s="3"/>
      <c r="I5154" s="3"/>
    </row>
    <row r="5155" spans="1:9" ht="12.75">
      <c r="A5155" s="16"/>
      <c r="B5155" s="3"/>
      <c r="C5155" s="3"/>
      <c r="D5155" s="3"/>
      <c r="E5155" s="3"/>
      <c r="F5155" s="3"/>
      <c r="G5155" s="3"/>
      <c r="I5155" s="3"/>
    </row>
    <row r="5156" spans="1:9" ht="12.75">
      <c r="A5156" s="16"/>
      <c r="B5156" s="3"/>
      <c r="C5156" s="3"/>
      <c r="D5156" s="3"/>
      <c r="E5156" s="3"/>
      <c r="F5156" s="3"/>
      <c r="G5156" s="3"/>
      <c r="I5156" s="3"/>
    </row>
    <row r="5157" spans="1:9" ht="12.75">
      <c r="A5157" s="16"/>
      <c r="B5157" s="3"/>
      <c r="C5157" s="3"/>
      <c r="D5157" s="3"/>
      <c r="E5157" s="3"/>
      <c r="F5157" s="3"/>
      <c r="G5157" s="3"/>
      <c r="I5157" s="3"/>
    </row>
    <row r="5158" spans="1:9" ht="12.75">
      <c r="A5158" s="16"/>
      <c r="B5158" s="3"/>
      <c r="C5158" s="3"/>
      <c r="D5158" s="3"/>
      <c r="E5158" s="3"/>
      <c r="F5158" s="3"/>
      <c r="G5158" s="3"/>
      <c r="I5158" s="3"/>
    </row>
    <row r="5159" spans="1:9" ht="12.75">
      <c r="A5159" s="16"/>
      <c r="B5159" s="3"/>
      <c r="C5159" s="3"/>
      <c r="D5159" s="3"/>
      <c r="E5159" s="3"/>
      <c r="F5159" s="3"/>
      <c r="G5159" s="3"/>
      <c r="I5159" s="3"/>
    </row>
    <row r="5160" spans="1:9" ht="12.75">
      <c r="A5160" s="16"/>
      <c r="B5160" s="3"/>
      <c r="C5160" s="3"/>
      <c r="D5160" s="3"/>
      <c r="E5160" s="3"/>
      <c r="F5160" s="3"/>
      <c r="G5160" s="3"/>
      <c r="I5160" s="3"/>
    </row>
    <row r="5161" spans="1:9" ht="12.75">
      <c r="A5161" s="16"/>
      <c r="B5161" s="3"/>
      <c r="C5161" s="3"/>
      <c r="D5161" s="3"/>
      <c r="E5161" s="3"/>
      <c r="F5161" s="3"/>
      <c r="G5161" s="3"/>
      <c r="I5161" s="3"/>
    </row>
    <row r="5162" spans="1:9" ht="12.75">
      <c r="A5162" s="16"/>
      <c r="B5162" s="3"/>
      <c r="C5162" s="3"/>
      <c r="D5162" s="3"/>
      <c r="E5162" s="3"/>
      <c r="F5162" s="3"/>
      <c r="G5162" s="3"/>
      <c r="I5162" s="3"/>
    </row>
    <row r="5163" spans="1:9" ht="12.75">
      <c r="A5163" s="16"/>
      <c r="B5163" s="3"/>
      <c r="C5163" s="3"/>
      <c r="D5163" s="3"/>
      <c r="E5163" s="3"/>
      <c r="F5163" s="3"/>
      <c r="G5163" s="3"/>
      <c r="I5163" s="3"/>
    </row>
    <row r="5164" spans="1:9" ht="12.75">
      <c r="A5164" s="16"/>
      <c r="B5164" s="3"/>
      <c r="C5164" s="3"/>
      <c r="D5164" s="3"/>
      <c r="E5164" s="3"/>
      <c r="F5164" s="3"/>
      <c r="G5164" s="3"/>
      <c r="I5164" s="3"/>
    </row>
    <row r="5165" spans="1:9" ht="12.75">
      <c r="A5165" s="16"/>
      <c r="B5165" s="3"/>
      <c r="C5165" s="3"/>
      <c r="D5165" s="3"/>
      <c r="E5165" s="3"/>
      <c r="F5165" s="3"/>
      <c r="G5165" s="3"/>
      <c r="I5165" s="3"/>
    </row>
    <row r="5166" spans="1:9" ht="12.75">
      <c r="A5166" s="16"/>
      <c r="B5166" s="3"/>
      <c r="C5166" s="3"/>
      <c r="D5166" s="3"/>
      <c r="E5166" s="3"/>
      <c r="F5166" s="3"/>
      <c r="G5166" s="3"/>
      <c r="I5166" s="3"/>
    </row>
    <row r="5167" spans="1:9" ht="12.75">
      <c r="A5167" s="16"/>
      <c r="B5167" s="3"/>
      <c r="C5167" s="3"/>
      <c r="D5167" s="3"/>
      <c r="E5167" s="3"/>
      <c r="F5167" s="3"/>
      <c r="G5167" s="3"/>
      <c r="I5167" s="3"/>
    </row>
    <row r="5168" spans="1:9" ht="12.75">
      <c r="A5168" s="16"/>
      <c r="B5168" s="3"/>
      <c r="C5168" s="3"/>
      <c r="D5168" s="3"/>
      <c r="E5168" s="3"/>
      <c r="F5168" s="3"/>
      <c r="G5168" s="3"/>
      <c r="I5168" s="3"/>
    </row>
    <row r="5169" spans="1:9" ht="12.75">
      <c r="A5169" s="16"/>
      <c r="B5169" s="3"/>
      <c r="C5169" s="3"/>
      <c r="D5169" s="3"/>
      <c r="E5169" s="3"/>
      <c r="F5169" s="3"/>
      <c r="G5169" s="3"/>
      <c r="I5169" s="3"/>
    </row>
    <row r="5170" spans="1:9" ht="12.75">
      <c r="A5170" s="16"/>
      <c r="B5170" s="3"/>
      <c r="C5170" s="3"/>
      <c r="D5170" s="3"/>
      <c r="E5170" s="3"/>
      <c r="F5170" s="3"/>
      <c r="G5170" s="3"/>
      <c r="I5170" s="3"/>
    </row>
    <row r="5171" spans="1:9" ht="12.75">
      <c r="A5171" s="16"/>
      <c r="B5171" s="3"/>
      <c r="C5171" s="3"/>
      <c r="D5171" s="3"/>
      <c r="E5171" s="3"/>
      <c r="F5171" s="3"/>
      <c r="G5171" s="3"/>
      <c r="I5171" s="3"/>
    </row>
    <row r="5172" spans="1:9" ht="12.75">
      <c r="A5172" s="16"/>
      <c r="B5172" s="3"/>
      <c r="C5172" s="3"/>
      <c r="D5172" s="3"/>
      <c r="E5172" s="3"/>
      <c r="F5172" s="3"/>
      <c r="G5172" s="3"/>
      <c r="I5172" s="3"/>
    </row>
    <row r="5173" spans="1:9" ht="12.75">
      <c r="A5173" s="16"/>
      <c r="B5173" s="3"/>
      <c r="C5173" s="3"/>
      <c r="D5173" s="3"/>
      <c r="E5173" s="3"/>
      <c r="F5173" s="3"/>
      <c r="G5173" s="3"/>
      <c r="I5173" s="3"/>
    </row>
    <row r="5174" spans="1:9" ht="12.75">
      <c r="A5174" s="16"/>
      <c r="B5174" s="3"/>
      <c r="C5174" s="3"/>
      <c r="D5174" s="3"/>
      <c r="E5174" s="3"/>
      <c r="F5174" s="3"/>
      <c r="G5174" s="3"/>
      <c r="I5174" s="3"/>
    </row>
    <row r="5175" spans="1:9" ht="12.75">
      <c r="A5175" s="16"/>
      <c r="B5175" s="3"/>
      <c r="C5175" s="3"/>
      <c r="D5175" s="3"/>
      <c r="E5175" s="3"/>
      <c r="F5175" s="3"/>
      <c r="G5175" s="3"/>
      <c r="I5175" s="3"/>
    </row>
    <row r="5176" spans="1:9" ht="12.75">
      <c r="A5176" s="16"/>
      <c r="B5176" s="3"/>
      <c r="C5176" s="3"/>
      <c r="D5176" s="3"/>
      <c r="E5176" s="3"/>
      <c r="F5176" s="3"/>
      <c r="G5176" s="3"/>
      <c r="I5176" s="3"/>
    </row>
    <row r="5177" spans="1:9" ht="12.75">
      <c r="A5177" s="16"/>
      <c r="B5177" s="3"/>
      <c r="C5177" s="3"/>
      <c r="D5177" s="3"/>
      <c r="E5177" s="3"/>
      <c r="F5177" s="3"/>
      <c r="G5177" s="3"/>
      <c r="I5177" s="3"/>
    </row>
    <row r="5178" spans="1:9" ht="12.75">
      <c r="A5178" s="16"/>
      <c r="B5178" s="3"/>
      <c r="C5178" s="3"/>
      <c r="D5178" s="3"/>
      <c r="E5178" s="3"/>
      <c r="F5178" s="3"/>
      <c r="G5178" s="3"/>
      <c r="I5178" s="3"/>
    </row>
    <row r="5179" spans="1:9" ht="12.75">
      <c r="A5179" s="16"/>
      <c r="B5179" s="3"/>
      <c r="C5179" s="3"/>
      <c r="D5179" s="3"/>
      <c r="E5179" s="3"/>
      <c r="F5179" s="3"/>
      <c r="G5179" s="3"/>
      <c r="I5179" s="3"/>
    </row>
    <row r="5180" spans="1:9" ht="12.75">
      <c r="A5180" s="16"/>
      <c r="B5180" s="3"/>
      <c r="C5180" s="3"/>
      <c r="D5180" s="3"/>
      <c r="E5180" s="3"/>
      <c r="F5180" s="3"/>
      <c r="G5180" s="3"/>
      <c r="I5180" s="3"/>
    </row>
    <row r="5181" spans="1:9" ht="12.75">
      <c r="A5181" s="16"/>
      <c r="B5181" s="3"/>
      <c r="C5181" s="3"/>
      <c r="D5181" s="3"/>
      <c r="E5181" s="3"/>
      <c r="F5181" s="3"/>
      <c r="G5181" s="3"/>
      <c r="I5181" s="3"/>
    </row>
    <row r="5182" spans="1:9" ht="12.75">
      <c r="A5182" s="16"/>
      <c r="B5182" s="3"/>
      <c r="C5182" s="3"/>
      <c r="D5182" s="3"/>
      <c r="E5182" s="3"/>
      <c r="F5182" s="3"/>
      <c r="G5182" s="3"/>
      <c r="I5182" s="3"/>
    </row>
    <row r="5183" spans="1:9" ht="12.75">
      <c r="A5183" s="16"/>
      <c r="B5183" s="3"/>
      <c r="C5183" s="3"/>
      <c r="D5183" s="3"/>
      <c r="E5183" s="3"/>
      <c r="F5183" s="3"/>
      <c r="G5183" s="3"/>
      <c r="I5183" s="3"/>
    </row>
    <row r="5184" spans="1:9" ht="12.75">
      <c r="A5184" s="16"/>
      <c r="B5184" s="3"/>
      <c r="C5184" s="3"/>
      <c r="D5184" s="3"/>
      <c r="E5184" s="3"/>
      <c r="F5184" s="3"/>
      <c r="G5184" s="3"/>
      <c r="I5184" s="3"/>
    </row>
    <row r="5185" spans="1:9" ht="12.75">
      <c r="A5185" s="16"/>
      <c r="B5185" s="3"/>
      <c r="C5185" s="3"/>
      <c r="D5185" s="3"/>
      <c r="E5185" s="3"/>
      <c r="F5185" s="3"/>
      <c r="G5185" s="3"/>
      <c r="I5185" s="3"/>
    </row>
    <row r="5186" spans="1:9" ht="12.75">
      <c r="A5186" s="16"/>
      <c r="B5186" s="3"/>
      <c r="C5186" s="3"/>
      <c r="D5186" s="3"/>
      <c r="E5186" s="3"/>
      <c r="F5186" s="3"/>
      <c r="G5186" s="3"/>
      <c r="I5186" s="3"/>
    </row>
    <row r="5187" spans="1:9" ht="12.75">
      <c r="A5187" s="16"/>
      <c r="B5187" s="3"/>
      <c r="C5187" s="3"/>
      <c r="D5187" s="3"/>
      <c r="E5187" s="3"/>
      <c r="F5187" s="3"/>
      <c r="G5187" s="3"/>
      <c r="I5187" s="3"/>
    </row>
    <row r="5188" spans="1:9" ht="12.75">
      <c r="A5188" s="16"/>
      <c r="B5188" s="3"/>
      <c r="C5188" s="3"/>
      <c r="D5188" s="3"/>
      <c r="E5188" s="3"/>
      <c r="F5188" s="3"/>
      <c r="G5188" s="3"/>
      <c r="I5188" s="3"/>
    </row>
    <row r="5189" spans="1:9" ht="12.75">
      <c r="A5189" s="16"/>
      <c r="B5189" s="3"/>
      <c r="C5189" s="3"/>
      <c r="D5189" s="3"/>
      <c r="E5189" s="3"/>
      <c r="F5189" s="3"/>
      <c r="G5189" s="3"/>
      <c r="I5189" s="3"/>
    </row>
    <row r="5190" spans="1:9" ht="12.75">
      <c r="A5190" s="16"/>
      <c r="B5190" s="3"/>
      <c r="C5190" s="3"/>
      <c r="D5190" s="3"/>
      <c r="E5190" s="3"/>
      <c r="F5190" s="3"/>
      <c r="G5190" s="3"/>
      <c r="I5190" s="3"/>
    </row>
    <row r="5191" spans="1:9" ht="12.75">
      <c r="A5191" s="16"/>
      <c r="B5191" s="3"/>
      <c r="C5191" s="3"/>
      <c r="D5191" s="3"/>
      <c r="E5191" s="3"/>
      <c r="F5191" s="3"/>
      <c r="G5191" s="3"/>
      <c r="I5191" s="3"/>
    </row>
    <row r="5192" spans="1:9" ht="12.75">
      <c r="A5192" s="16"/>
      <c r="B5192" s="3"/>
      <c r="C5192" s="3"/>
      <c r="D5192" s="3"/>
      <c r="E5192" s="3"/>
      <c r="F5192" s="3"/>
      <c r="G5192" s="3"/>
      <c r="I5192" s="3"/>
    </row>
    <row r="5193" spans="1:9" ht="12.75">
      <c r="A5193" s="16"/>
      <c r="B5193" s="3"/>
      <c r="C5193" s="3"/>
      <c r="D5193" s="3"/>
      <c r="E5193" s="3"/>
      <c r="F5193" s="3"/>
      <c r="G5193" s="3"/>
      <c r="I5193" s="3"/>
    </row>
    <row r="5194" spans="1:9" ht="12.75">
      <c r="A5194" s="16"/>
      <c r="B5194" s="3"/>
      <c r="C5194" s="3"/>
      <c r="D5194" s="3"/>
      <c r="E5194" s="3"/>
      <c r="F5194" s="3"/>
      <c r="G5194" s="3"/>
      <c r="I5194" s="3"/>
    </row>
    <row r="5195" spans="1:9" ht="12.75">
      <c r="A5195" s="16"/>
      <c r="B5195" s="3"/>
      <c r="C5195" s="3"/>
      <c r="D5195" s="3"/>
      <c r="E5195" s="3"/>
      <c r="F5195" s="3"/>
      <c r="G5195" s="3"/>
      <c r="I5195" s="3"/>
    </row>
    <row r="5196" spans="1:9" ht="12.75">
      <c r="A5196" s="16"/>
      <c r="B5196" s="3"/>
      <c r="C5196" s="3"/>
      <c r="D5196" s="3"/>
      <c r="E5196" s="3"/>
      <c r="F5196" s="3"/>
      <c r="G5196" s="3"/>
      <c r="I5196" s="3"/>
    </row>
    <row r="5197" spans="1:9" ht="12.75">
      <c r="A5197" s="16"/>
      <c r="B5197" s="3"/>
      <c r="C5197" s="3"/>
      <c r="D5197" s="3"/>
      <c r="E5197" s="3"/>
      <c r="F5197" s="3"/>
      <c r="G5197" s="3"/>
      <c r="I5197" s="3"/>
    </row>
    <row r="5198" spans="1:9" ht="12.75">
      <c r="A5198" s="16"/>
      <c r="B5198" s="3"/>
      <c r="C5198" s="3"/>
      <c r="D5198" s="3"/>
      <c r="E5198" s="3"/>
      <c r="F5198" s="3"/>
      <c r="G5198" s="3"/>
      <c r="I5198" s="3"/>
    </row>
    <row r="5199" spans="1:9" ht="12.75">
      <c r="A5199" s="16"/>
      <c r="B5199" s="3"/>
      <c r="C5199" s="3"/>
      <c r="D5199" s="3"/>
      <c r="E5199" s="3"/>
      <c r="F5199" s="3"/>
      <c r="G5199" s="3"/>
      <c r="I5199" s="3"/>
    </row>
    <row r="5200" spans="1:9" ht="12.75">
      <c r="A5200" s="16"/>
      <c r="B5200" s="3"/>
      <c r="C5200" s="3"/>
      <c r="D5200" s="3"/>
      <c r="E5200" s="3"/>
      <c r="F5200" s="3"/>
      <c r="G5200" s="3"/>
      <c r="I5200" s="3"/>
    </row>
    <row r="5201" spans="1:9" ht="12.75">
      <c r="A5201" s="16"/>
      <c r="B5201" s="3"/>
      <c r="C5201" s="3"/>
      <c r="D5201" s="3"/>
      <c r="E5201" s="3"/>
      <c r="F5201" s="3"/>
      <c r="G5201" s="3"/>
      <c r="I5201" s="3"/>
    </row>
    <row r="5202" spans="1:9" ht="12.75">
      <c r="A5202" s="16"/>
      <c r="B5202" s="3"/>
      <c r="C5202" s="3"/>
      <c r="D5202" s="3"/>
      <c r="E5202" s="3"/>
      <c r="F5202" s="3"/>
      <c r="G5202" s="3"/>
      <c r="I5202" s="3"/>
    </row>
    <row r="5203" spans="1:9" ht="12.75">
      <c r="A5203" s="16"/>
      <c r="B5203" s="3"/>
      <c r="C5203" s="3"/>
      <c r="D5203" s="3"/>
      <c r="E5203" s="3"/>
      <c r="F5203" s="3"/>
      <c r="G5203" s="3"/>
      <c r="I5203" s="3"/>
    </row>
    <row r="5204" spans="1:9" ht="12.75">
      <c r="A5204" s="16"/>
      <c r="B5204" s="3"/>
      <c r="C5204" s="3"/>
      <c r="D5204" s="3"/>
      <c r="E5204" s="3"/>
      <c r="F5204" s="3"/>
      <c r="G5204" s="3"/>
      <c r="I5204" s="3"/>
    </row>
    <row r="5205" spans="1:9" ht="12.75">
      <c r="A5205" s="16"/>
      <c r="B5205" s="3"/>
      <c r="C5205" s="3"/>
      <c r="D5205" s="3"/>
      <c r="E5205" s="3"/>
      <c r="F5205" s="3"/>
      <c r="G5205" s="3"/>
      <c r="I5205" s="3"/>
    </row>
    <row r="5206" spans="1:9" ht="12.75">
      <c r="A5206" s="16"/>
      <c r="B5206" s="3"/>
      <c r="C5206" s="3"/>
      <c r="D5206" s="3"/>
      <c r="E5206" s="3"/>
      <c r="F5206" s="3"/>
      <c r="G5206" s="3"/>
      <c r="I5206" s="3"/>
    </row>
    <row r="5207" spans="1:9" ht="12.75">
      <c r="A5207" s="16"/>
      <c r="B5207" s="3"/>
      <c r="C5207" s="3"/>
      <c r="D5207" s="3"/>
      <c r="E5207" s="3"/>
      <c r="F5207" s="3"/>
      <c r="G5207" s="3"/>
      <c r="I5207" s="3"/>
    </row>
    <row r="5208" spans="1:9" ht="12.75">
      <c r="A5208" s="16"/>
      <c r="B5208" s="3"/>
      <c r="C5208" s="3"/>
      <c r="D5208" s="3"/>
      <c r="E5208" s="3"/>
      <c r="F5208" s="3"/>
      <c r="G5208" s="3"/>
      <c r="I5208" s="3"/>
    </row>
    <row r="5209" spans="1:9" ht="12.75">
      <c r="A5209" s="16"/>
      <c r="B5209" s="3"/>
      <c r="C5209" s="3"/>
      <c r="D5209" s="3"/>
      <c r="E5209" s="3"/>
      <c r="F5209" s="3"/>
      <c r="G5209" s="3"/>
      <c r="I5209" s="3"/>
    </row>
    <row r="5210" spans="1:9" ht="12.75">
      <c r="A5210" s="16"/>
      <c r="B5210" s="3"/>
      <c r="C5210" s="3"/>
      <c r="D5210" s="3"/>
      <c r="E5210" s="3"/>
      <c r="F5210" s="3"/>
      <c r="G5210" s="3"/>
      <c r="I5210" s="3"/>
    </row>
    <row r="5211" spans="1:9" ht="12.75">
      <c r="A5211" s="16"/>
      <c r="B5211" s="3"/>
      <c r="C5211" s="3"/>
      <c r="D5211" s="3"/>
      <c r="E5211" s="3"/>
      <c r="F5211" s="3"/>
      <c r="G5211" s="3"/>
      <c r="I5211" s="3"/>
    </row>
    <row r="5212" spans="1:9" ht="12.75">
      <c r="A5212" s="16"/>
      <c r="B5212" s="3"/>
      <c r="C5212" s="3"/>
      <c r="D5212" s="3"/>
      <c r="E5212" s="3"/>
      <c r="F5212" s="3"/>
      <c r="G5212" s="3"/>
      <c r="I5212" s="3"/>
    </row>
    <row r="5213" spans="1:9" ht="12.75">
      <c r="A5213" s="16"/>
      <c r="B5213" s="3"/>
      <c r="C5213" s="3"/>
      <c r="D5213" s="3"/>
      <c r="E5213" s="3"/>
      <c r="F5213" s="3"/>
      <c r="G5213" s="3"/>
      <c r="I5213" s="3"/>
    </row>
    <row r="5214" spans="1:9" ht="12.75">
      <c r="A5214" s="16"/>
      <c r="B5214" s="3"/>
      <c r="C5214" s="3"/>
      <c r="D5214" s="3"/>
      <c r="E5214" s="3"/>
      <c r="F5214" s="3"/>
      <c r="G5214" s="3"/>
      <c r="I5214" s="3"/>
    </row>
    <row r="5215" spans="1:9" ht="12.75">
      <c r="A5215" s="16"/>
      <c r="B5215" s="3"/>
      <c r="C5215" s="3"/>
      <c r="D5215" s="3"/>
      <c r="E5215" s="3"/>
      <c r="F5215" s="3"/>
      <c r="G5215" s="3"/>
      <c r="I5215" s="3"/>
    </row>
    <row r="5216" spans="1:9" ht="12.75">
      <c r="A5216" s="16"/>
      <c r="B5216" s="3"/>
      <c r="C5216" s="3"/>
      <c r="D5216" s="3"/>
      <c r="E5216" s="3"/>
      <c r="F5216" s="3"/>
      <c r="G5216" s="3"/>
      <c r="I5216" s="3"/>
    </row>
    <row r="5217" spans="1:9" ht="12.75">
      <c r="A5217" s="16"/>
      <c r="B5217" s="3"/>
      <c r="C5217" s="3"/>
      <c r="D5217" s="3"/>
      <c r="E5217" s="3"/>
      <c r="F5217" s="3"/>
      <c r="G5217" s="3"/>
      <c r="I5217" s="3"/>
    </row>
    <row r="5218" spans="1:9" ht="12.75">
      <c r="A5218" s="16"/>
      <c r="B5218" s="3"/>
      <c r="C5218" s="3"/>
      <c r="D5218" s="3"/>
      <c r="E5218" s="3"/>
      <c r="F5218" s="3"/>
      <c r="G5218" s="3"/>
      <c r="I5218" s="3"/>
    </row>
    <row r="5219" spans="1:9" ht="12.75">
      <c r="A5219" s="16"/>
      <c r="B5219" s="3"/>
      <c r="C5219" s="3"/>
      <c r="D5219" s="3"/>
      <c r="E5219" s="3"/>
      <c r="F5219" s="3"/>
      <c r="G5219" s="3"/>
      <c r="I5219" s="3"/>
    </row>
    <row r="5220" spans="1:9" ht="12.75">
      <c r="A5220" s="16"/>
      <c r="B5220" s="3"/>
      <c r="C5220" s="3"/>
      <c r="D5220" s="3"/>
      <c r="E5220" s="3"/>
      <c r="F5220" s="3"/>
      <c r="G5220" s="3"/>
      <c r="I5220" s="3"/>
    </row>
    <row r="5221" spans="1:9" ht="12.75">
      <c r="A5221" s="16"/>
      <c r="B5221" s="3"/>
      <c r="C5221" s="3"/>
      <c r="D5221" s="3"/>
      <c r="E5221" s="3"/>
      <c r="F5221" s="3"/>
      <c r="G5221" s="3"/>
      <c r="I5221" s="3"/>
    </row>
    <row r="5222" spans="1:9" ht="12.75">
      <c r="A5222" s="16"/>
      <c r="B5222" s="3"/>
      <c r="C5222" s="3"/>
      <c r="D5222" s="3"/>
      <c r="E5222" s="3"/>
      <c r="F5222" s="3"/>
      <c r="G5222" s="3"/>
      <c r="I5222" s="3"/>
    </row>
    <row r="5223" spans="1:9" ht="12.75">
      <c r="A5223" s="16"/>
      <c r="B5223" s="3"/>
      <c r="C5223" s="3"/>
      <c r="D5223" s="3"/>
      <c r="E5223" s="3"/>
      <c r="F5223" s="3"/>
      <c r="G5223" s="3"/>
      <c r="I5223" s="3"/>
    </row>
    <row r="5224" spans="1:9" ht="12.75">
      <c r="A5224" s="16"/>
      <c r="B5224" s="3"/>
      <c r="C5224" s="3"/>
      <c r="D5224" s="3"/>
      <c r="E5224" s="3"/>
      <c r="F5224" s="3"/>
      <c r="G5224" s="3"/>
      <c r="I5224" s="3"/>
    </row>
    <row r="5225" spans="1:9" ht="12.75">
      <c r="A5225" s="16"/>
      <c r="B5225" s="3"/>
      <c r="C5225" s="3"/>
      <c r="D5225" s="3"/>
      <c r="E5225" s="3"/>
      <c r="F5225" s="3"/>
      <c r="G5225" s="3"/>
      <c r="I5225" s="3"/>
    </row>
    <row r="5226" spans="1:9" ht="12.75">
      <c r="A5226" s="16"/>
      <c r="B5226" s="3"/>
      <c r="C5226" s="3"/>
      <c r="D5226" s="3"/>
      <c r="E5226" s="3"/>
      <c r="F5226" s="3"/>
      <c r="G5226" s="3"/>
      <c r="I5226" s="3"/>
    </row>
    <row r="5227" spans="1:9" ht="12.75">
      <c r="A5227" s="16"/>
      <c r="B5227" s="3"/>
      <c r="C5227" s="3"/>
      <c r="D5227" s="3"/>
      <c r="E5227" s="3"/>
      <c r="F5227" s="3"/>
      <c r="G5227" s="3"/>
      <c r="I5227" s="3"/>
    </row>
    <row r="5228" spans="1:9" ht="12.75">
      <c r="A5228" s="16"/>
      <c r="B5228" s="3"/>
      <c r="C5228" s="3"/>
      <c r="D5228" s="3"/>
      <c r="E5228" s="3"/>
      <c r="F5228" s="3"/>
      <c r="G5228" s="3"/>
      <c r="I5228" s="3"/>
    </row>
    <row r="5229" spans="1:9" ht="12.75">
      <c r="A5229" s="16"/>
      <c r="B5229" s="3"/>
      <c r="C5229" s="3"/>
      <c r="D5229" s="3"/>
      <c r="E5229" s="3"/>
      <c r="F5229" s="3"/>
      <c r="G5229" s="3"/>
      <c r="I5229" s="3"/>
    </row>
    <row r="5230" spans="1:9" ht="12.75">
      <c r="A5230" s="16"/>
      <c r="B5230" s="3"/>
      <c r="C5230" s="3"/>
      <c r="D5230" s="3"/>
      <c r="E5230" s="3"/>
      <c r="F5230" s="3"/>
      <c r="G5230" s="3"/>
      <c r="I5230" s="3"/>
    </row>
    <row r="5231" spans="1:9" ht="12.75">
      <c r="A5231" s="16"/>
      <c r="B5231" s="3"/>
      <c r="C5231" s="3"/>
      <c r="D5231" s="3"/>
      <c r="E5231" s="3"/>
      <c r="F5231" s="3"/>
      <c r="G5231" s="3"/>
      <c r="I5231" s="3"/>
    </row>
    <row r="5232" spans="1:9" ht="12.75">
      <c r="A5232" s="16"/>
      <c r="B5232" s="3"/>
      <c r="C5232" s="3"/>
      <c r="D5232" s="3"/>
      <c r="E5232" s="3"/>
      <c r="F5232" s="3"/>
      <c r="G5232" s="3"/>
      <c r="I5232" s="3"/>
    </row>
    <row r="5233" spans="1:9" ht="12.75">
      <c r="A5233" s="16"/>
      <c r="B5233" s="3"/>
      <c r="C5233" s="3"/>
      <c r="D5233" s="3"/>
      <c r="E5233" s="3"/>
      <c r="F5233" s="3"/>
      <c r="G5233" s="3"/>
      <c r="I5233" s="3"/>
    </row>
    <row r="5234" spans="1:9" ht="12.75">
      <c r="A5234" s="16"/>
      <c r="B5234" s="3"/>
      <c r="C5234" s="3"/>
      <c r="D5234" s="3"/>
      <c r="E5234" s="3"/>
      <c r="F5234" s="3"/>
      <c r="G5234" s="3"/>
      <c r="I5234" s="3"/>
    </row>
    <row r="5235" spans="1:9" ht="12.75">
      <c r="A5235" s="16"/>
      <c r="B5235" s="3"/>
      <c r="C5235" s="3"/>
      <c r="D5235" s="3"/>
      <c r="E5235" s="3"/>
      <c r="F5235" s="3"/>
      <c r="G5235" s="3"/>
      <c r="I5235" s="3"/>
    </row>
    <row r="5236" spans="1:9" ht="12.75">
      <c r="A5236" s="16"/>
      <c r="B5236" s="3"/>
      <c r="C5236" s="3"/>
      <c r="D5236" s="3"/>
      <c r="E5236" s="3"/>
      <c r="F5236" s="3"/>
      <c r="G5236" s="3"/>
      <c r="I5236" s="3"/>
    </row>
    <row r="5237" spans="1:9" ht="12.75">
      <c r="A5237" s="16"/>
      <c r="B5237" s="3"/>
      <c r="C5237" s="3"/>
      <c r="D5237" s="3"/>
      <c r="E5237" s="3"/>
      <c r="F5237" s="3"/>
      <c r="G5237" s="3"/>
      <c r="I5237" s="3"/>
    </row>
    <row r="5238" spans="1:9" ht="12.75">
      <c r="A5238" s="16"/>
      <c r="B5238" s="3"/>
      <c r="C5238" s="3"/>
      <c r="D5238" s="3"/>
      <c r="E5238" s="3"/>
      <c r="F5238" s="3"/>
      <c r="G5238" s="3"/>
      <c r="I5238" s="3"/>
    </row>
    <row r="5239" spans="1:9" ht="12.75">
      <c r="A5239" s="16"/>
      <c r="B5239" s="3"/>
      <c r="C5239" s="3"/>
      <c r="D5239" s="3"/>
      <c r="E5239" s="3"/>
      <c r="F5239" s="3"/>
      <c r="G5239" s="3"/>
      <c r="I5239" s="3"/>
    </row>
    <row r="5240" spans="1:9" ht="12.75">
      <c r="A5240" s="16"/>
      <c r="B5240" s="3"/>
      <c r="C5240" s="3"/>
      <c r="D5240" s="3"/>
      <c r="E5240" s="3"/>
      <c r="F5240" s="3"/>
      <c r="G5240" s="3"/>
      <c r="I5240" s="3"/>
    </row>
    <row r="5241" spans="1:9" ht="12.75">
      <c r="A5241" s="16"/>
      <c r="B5241" s="3"/>
      <c r="C5241" s="3"/>
      <c r="D5241" s="3"/>
      <c r="E5241" s="3"/>
      <c r="F5241" s="3"/>
      <c r="G5241" s="3"/>
      <c r="I5241" s="3"/>
    </row>
    <row r="5242" spans="1:9" ht="12.75">
      <c r="A5242" s="16"/>
      <c r="B5242" s="3"/>
      <c r="C5242" s="3"/>
      <c r="D5242" s="3"/>
      <c r="E5242" s="3"/>
      <c r="F5242" s="3"/>
      <c r="G5242" s="3"/>
      <c r="I5242" s="3"/>
    </row>
    <row r="5243" spans="1:9" ht="12.75">
      <c r="A5243" s="16"/>
      <c r="B5243" s="3"/>
      <c r="C5243" s="3"/>
      <c r="D5243" s="3"/>
      <c r="E5243" s="3"/>
      <c r="F5243" s="3"/>
      <c r="G5243" s="3"/>
      <c r="I5243" s="3"/>
    </row>
    <row r="5244" spans="1:9" ht="12.75">
      <c r="A5244" s="16"/>
      <c r="B5244" s="3"/>
      <c r="C5244" s="3"/>
      <c r="D5244" s="3"/>
      <c r="E5244" s="3"/>
      <c r="F5244" s="3"/>
      <c r="G5244" s="3"/>
      <c r="I5244" s="3"/>
    </row>
    <row r="5245" spans="1:9" ht="12.75">
      <c r="A5245" s="16"/>
      <c r="B5245" s="3"/>
      <c r="C5245" s="3"/>
      <c r="D5245" s="3"/>
      <c r="E5245" s="3"/>
      <c r="F5245" s="3"/>
      <c r="G5245" s="3"/>
      <c r="I5245" s="3"/>
    </row>
    <row r="5246" spans="1:9" ht="12.75">
      <c r="A5246" s="16"/>
      <c r="B5246" s="3"/>
      <c r="C5246" s="3"/>
      <c r="D5246" s="3"/>
      <c r="E5246" s="3"/>
      <c r="F5246" s="3"/>
      <c r="G5246" s="3"/>
      <c r="I5246" s="3"/>
    </row>
    <row r="5247" spans="1:9" ht="12.75">
      <c r="A5247" s="16"/>
      <c r="B5247" s="3"/>
      <c r="C5247" s="3"/>
      <c r="D5247" s="3"/>
      <c r="E5247" s="3"/>
      <c r="F5247" s="3"/>
      <c r="G5247" s="3"/>
      <c r="I5247" s="3"/>
    </row>
    <row r="5248" spans="1:9" ht="12.75">
      <c r="A5248" s="16"/>
      <c r="B5248" s="3"/>
      <c r="C5248" s="3"/>
      <c r="D5248" s="3"/>
      <c r="E5248" s="3"/>
      <c r="F5248" s="3"/>
      <c r="G5248" s="3"/>
      <c r="I5248" s="3"/>
    </row>
    <row r="5249" spans="1:9" ht="12.75">
      <c r="A5249" s="16"/>
      <c r="B5249" s="3"/>
      <c r="C5249" s="3"/>
      <c r="D5249" s="3"/>
      <c r="E5249" s="3"/>
      <c r="F5249" s="3"/>
      <c r="G5249" s="3"/>
      <c r="I5249" s="3"/>
    </row>
    <row r="5250" spans="1:9" ht="12.75">
      <c r="A5250" s="16"/>
      <c r="B5250" s="3"/>
      <c r="C5250" s="3"/>
      <c r="D5250" s="3"/>
      <c r="E5250" s="3"/>
      <c r="F5250" s="3"/>
      <c r="G5250" s="3"/>
      <c r="I5250" s="3"/>
    </row>
    <row r="5251" spans="1:9" ht="12.75">
      <c r="A5251" s="16"/>
      <c r="B5251" s="3"/>
      <c r="C5251" s="3"/>
      <c r="D5251" s="3"/>
      <c r="E5251" s="3"/>
      <c r="F5251" s="3"/>
      <c r="G5251" s="3"/>
      <c r="I5251" s="3"/>
    </row>
    <row r="5252" spans="1:9" ht="12.75">
      <c r="A5252" s="16"/>
      <c r="B5252" s="3"/>
      <c r="C5252" s="3"/>
      <c r="D5252" s="3"/>
      <c r="E5252" s="3"/>
      <c r="F5252" s="3"/>
      <c r="G5252" s="3"/>
      <c r="I5252" s="3"/>
    </row>
    <row r="5253" spans="1:9" ht="12.75">
      <c r="A5253" s="16"/>
      <c r="B5253" s="3"/>
      <c r="C5253" s="3"/>
      <c r="D5253" s="3"/>
      <c r="E5253" s="3"/>
      <c r="F5253" s="3"/>
      <c r="G5253" s="3"/>
      <c r="I5253" s="3"/>
    </row>
    <row r="5254" spans="1:9" ht="12.75">
      <c r="A5254" s="16"/>
      <c r="B5254" s="3"/>
      <c r="C5254" s="3"/>
      <c r="D5254" s="3"/>
      <c r="E5254" s="3"/>
      <c r="F5254" s="3"/>
      <c r="G5254" s="3"/>
      <c r="I5254" s="3"/>
    </row>
    <row r="5255" spans="1:9" ht="12.75">
      <c r="A5255" s="16"/>
      <c r="B5255" s="3"/>
      <c r="C5255" s="3"/>
      <c r="D5255" s="3"/>
      <c r="E5255" s="3"/>
      <c r="F5255" s="3"/>
      <c r="G5255" s="3"/>
      <c r="I5255" s="3"/>
    </row>
    <row r="5256" spans="1:9" ht="12.75">
      <c r="A5256" s="16"/>
      <c r="B5256" s="3"/>
      <c r="C5256" s="3"/>
      <c r="D5256" s="3"/>
      <c r="E5256" s="3"/>
      <c r="F5256" s="3"/>
      <c r="G5256" s="3"/>
      <c r="I5256" s="3"/>
    </row>
    <row r="5257" spans="1:9" ht="12.75">
      <c r="A5257" s="16"/>
      <c r="B5257" s="3"/>
      <c r="C5257" s="3"/>
      <c r="D5257" s="3"/>
      <c r="E5257" s="3"/>
      <c r="F5257" s="3"/>
      <c r="G5257" s="3"/>
      <c r="I5257" s="3"/>
    </row>
    <row r="5258" spans="1:9" ht="12.75">
      <c r="A5258" s="16"/>
      <c r="B5258" s="3"/>
      <c r="C5258" s="3"/>
      <c r="D5258" s="3"/>
      <c r="E5258" s="3"/>
      <c r="F5258" s="3"/>
      <c r="G5258" s="3"/>
      <c r="I5258" s="3"/>
    </row>
    <row r="5259" spans="1:9" ht="12.75">
      <c r="A5259" s="16"/>
      <c r="B5259" s="3"/>
      <c r="C5259" s="3"/>
      <c r="D5259" s="3"/>
      <c r="E5259" s="3"/>
      <c r="F5259" s="3"/>
      <c r="G5259" s="3"/>
      <c r="I5259" s="3"/>
    </row>
    <row r="5260" spans="1:9" ht="12.75">
      <c r="A5260" s="16"/>
      <c r="B5260" s="3"/>
      <c r="C5260" s="3"/>
      <c r="D5260" s="3"/>
      <c r="E5260" s="3"/>
      <c r="F5260" s="3"/>
      <c r="G5260" s="3"/>
      <c r="I5260" s="3"/>
    </row>
    <row r="5261" spans="1:9" ht="12.75">
      <c r="A5261" s="16"/>
      <c r="B5261" s="3"/>
      <c r="C5261" s="3"/>
      <c r="D5261" s="3"/>
      <c r="E5261" s="3"/>
      <c r="F5261" s="3"/>
      <c r="G5261" s="3"/>
      <c r="I5261" s="3"/>
    </row>
    <row r="5262" spans="1:9" ht="12.75">
      <c r="A5262" s="16"/>
      <c r="B5262" s="3"/>
      <c r="C5262" s="3"/>
      <c r="D5262" s="3"/>
      <c r="E5262" s="3"/>
      <c r="F5262" s="3"/>
      <c r="G5262" s="3"/>
      <c r="I5262" s="3"/>
    </row>
    <row r="5263" spans="1:9" ht="12.75">
      <c r="A5263" s="16"/>
      <c r="B5263" s="3"/>
      <c r="C5263" s="3"/>
      <c r="D5263" s="3"/>
      <c r="E5263" s="3"/>
      <c r="F5263" s="3"/>
      <c r="G5263" s="3"/>
      <c r="I5263" s="3"/>
    </row>
    <row r="5264" spans="1:9" ht="12.75">
      <c r="A5264" s="16"/>
      <c r="B5264" s="3"/>
      <c r="C5264" s="3"/>
      <c r="D5264" s="3"/>
      <c r="E5264" s="3"/>
      <c r="F5264" s="3"/>
      <c r="G5264" s="3"/>
      <c r="I5264" s="3"/>
    </row>
    <row r="5265" spans="1:9" ht="12.75">
      <c r="A5265" s="16"/>
      <c r="B5265" s="3"/>
      <c r="C5265" s="3"/>
      <c r="D5265" s="3"/>
      <c r="E5265" s="3"/>
      <c r="F5265" s="3"/>
      <c r="G5265" s="3"/>
      <c r="I5265" s="3"/>
    </row>
    <row r="5266" spans="1:9" ht="12.75">
      <c r="A5266" s="16"/>
      <c r="B5266" s="3"/>
      <c r="C5266" s="3"/>
      <c r="D5266" s="3"/>
      <c r="E5266" s="3"/>
      <c r="F5266" s="3"/>
      <c r="G5266" s="3"/>
      <c r="I5266" s="3"/>
    </row>
    <row r="5267" spans="1:9" ht="12.75">
      <c r="A5267" s="16"/>
      <c r="B5267" s="3"/>
      <c r="C5267" s="3"/>
      <c r="D5267" s="3"/>
      <c r="E5267" s="3"/>
      <c r="F5267" s="3"/>
      <c r="G5267" s="3"/>
      <c r="I5267" s="3"/>
    </row>
    <row r="5268" spans="1:9" ht="12.75">
      <c r="A5268" s="16"/>
      <c r="B5268" s="3"/>
      <c r="C5268" s="3"/>
      <c r="D5268" s="3"/>
      <c r="E5268" s="3"/>
      <c r="F5268" s="3"/>
      <c r="G5268" s="3"/>
      <c r="I5268" s="3"/>
    </row>
    <row r="5269" spans="1:9" ht="12.75">
      <c r="A5269" s="16"/>
      <c r="B5269" s="3"/>
      <c r="C5269" s="3"/>
      <c r="D5269" s="3"/>
      <c r="E5269" s="3"/>
      <c r="F5269" s="3"/>
      <c r="G5269" s="3"/>
      <c r="I5269" s="3"/>
    </row>
    <row r="5270" spans="1:9" ht="12.75">
      <c r="A5270" s="16"/>
      <c r="B5270" s="3"/>
      <c r="C5270" s="3"/>
      <c r="D5270" s="3"/>
      <c r="E5270" s="3"/>
      <c r="F5270" s="3"/>
      <c r="G5270" s="3"/>
      <c r="I5270" s="3"/>
    </row>
    <row r="5271" spans="1:9" ht="12.75">
      <c r="A5271" s="16"/>
      <c r="B5271" s="3"/>
      <c r="C5271" s="3"/>
      <c r="D5271" s="3"/>
      <c r="E5271" s="3"/>
      <c r="F5271" s="3"/>
      <c r="G5271" s="3"/>
      <c r="I5271" s="3"/>
    </row>
    <row r="5272" spans="1:9" ht="12.75">
      <c r="A5272" s="16"/>
      <c r="B5272" s="3"/>
      <c r="C5272" s="3"/>
      <c r="D5272" s="3"/>
      <c r="E5272" s="3"/>
      <c r="F5272" s="3"/>
      <c r="G5272" s="3"/>
      <c r="I5272" s="3"/>
    </row>
    <row r="5273" spans="1:9" ht="12.75">
      <c r="A5273" s="16"/>
      <c r="B5273" s="3"/>
      <c r="C5273" s="3"/>
      <c r="D5273" s="3"/>
      <c r="E5273" s="3"/>
      <c r="F5273" s="3"/>
      <c r="G5273" s="3"/>
      <c r="I5273" s="3"/>
    </row>
    <row r="5274" spans="1:9" ht="12.75">
      <c r="A5274" s="16"/>
      <c r="B5274" s="3"/>
      <c r="C5274" s="3"/>
      <c r="D5274" s="3"/>
      <c r="E5274" s="3"/>
      <c r="F5274" s="3"/>
      <c r="G5274" s="3"/>
      <c r="I5274" s="3"/>
    </row>
    <row r="5275" spans="1:9" ht="12.75">
      <c r="A5275" s="16"/>
      <c r="B5275" s="3"/>
      <c r="C5275" s="3"/>
      <c r="D5275" s="3"/>
      <c r="E5275" s="3"/>
      <c r="F5275" s="3"/>
      <c r="G5275" s="3"/>
      <c r="I5275" s="3"/>
    </row>
    <row r="5276" spans="1:9" ht="12.75">
      <c r="A5276" s="16"/>
      <c r="B5276" s="3"/>
      <c r="C5276" s="3"/>
      <c r="D5276" s="3"/>
      <c r="E5276" s="3"/>
      <c r="F5276" s="3"/>
      <c r="G5276" s="3"/>
      <c r="I5276" s="3"/>
    </row>
    <row r="5277" spans="1:9" ht="12.75">
      <c r="A5277" s="16"/>
      <c r="B5277" s="3"/>
      <c r="C5277" s="3"/>
      <c r="D5277" s="3"/>
      <c r="E5277" s="3"/>
      <c r="F5277" s="3"/>
      <c r="G5277" s="3"/>
      <c r="I5277" s="3"/>
    </row>
    <row r="5278" spans="1:9" ht="12.75">
      <c r="A5278" s="16"/>
      <c r="B5278" s="3"/>
      <c r="C5278" s="3"/>
      <c r="D5278" s="3"/>
      <c r="E5278" s="3"/>
      <c r="F5278" s="3"/>
      <c r="G5278" s="3"/>
      <c r="I5278" s="3"/>
    </row>
    <row r="5279" spans="1:9" ht="12.75">
      <c r="A5279" s="16"/>
      <c r="B5279" s="3"/>
      <c r="C5279" s="3"/>
      <c r="D5279" s="3"/>
      <c r="E5279" s="3"/>
      <c r="F5279" s="3"/>
      <c r="G5279" s="3"/>
      <c r="I5279" s="3"/>
    </row>
    <row r="5280" spans="1:9" ht="12.75">
      <c r="A5280" s="16"/>
      <c r="B5280" s="3"/>
      <c r="C5280" s="3"/>
      <c r="D5280" s="3"/>
      <c r="E5280" s="3"/>
      <c r="F5280" s="3"/>
      <c r="G5280" s="3"/>
      <c r="I5280" s="3"/>
    </row>
    <row r="5281" spans="1:9" ht="12.75">
      <c r="A5281" s="16"/>
      <c r="B5281" s="3"/>
      <c r="C5281" s="3"/>
      <c r="D5281" s="3"/>
      <c r="E5281" s="3"/>
      <c r="F5281" s="3"/>
      <c r="G5281" s="3"/>
      <c r="I5281" s="3"/>
    </row>
    <row r="5282" spans="1:9" ht="12.75">
      <c r="A5282" s="16"/>
      <c r="B5282" s="3"/>
      <c r="C5282" s="3"/>
      <c r="D5282" s="3"/>
      <c r="E5282" s="3"/>
      <c r="F5282" s="3"/>
      <c r="G5282" s="3"/>
      <c r="I5282" s="3"/>
    </row>
    <row r="5283" spans="1:9" ht="12.75">
      <c r="A5283" s="16"/>
      <c r="B5283" s="3"/>
      <c r="C5283" s="3"/>
      <c r="D5283" s="3"/>
      <c r="E5283" s="3"/>
      <c r="F5283" s="3"/>
      <c r="G5283" s="3"/>
      <c r="I5283" s="3"/>
    </row>
    <row r="5284" spans="1:9" ht="12.75">
      <c r="A5284" s="16"/>
      <c r="B5284" s="3"/>
      <c r="C5284" s="3"/>
      <c r="D5284" s="3"/>
      <c r="E5284" s="3"/>
      <c r="F5284" s="3"/>
      <c r="G5284" s="3"/>
      <c r="I5284" s="3"/>
    </row>
    <row r="5285" spans="1:9" ht="12.75">
      <c r="A5285" s="16"/>
      <c r="B5285" s="3"/>
      <c r="C5285" s="3"/>
      <c r="D5285" s="3"/>
      <c r="E5285" s="3"/>
      <c r="F5285" s="3"/>
      <c r="G5285" s="3"/>
      <c r="I5285" s="3"/>
    </row>
    <row r="5286" spans="1:9" ht="12.75">
      <c r="A5286" s="16"/>
      <c r="B5286" s="3"/>
      <c r="C5286" s="3"/>
      <c r="D5286" s="3"/>
      <c r="E5286" s="3"/>
      <c r="F5286" s="3"/>
      <c r="G5286" s="3"/>
      <c r="I5286" s="3"/>
    </row>
    <row r="5287" spans="1:9" ht="12.75">
      <c r="A5287" s="16"/>
      <c r="B5287" s="3"/>
      <c r="C5287" s="3"/>
      <c r="D5287" s="3"/>
      <c r="E5287" s="3"/>
      <c r="F5287" s="3"/>
      <c r="G5287" s="3"/>
      <c r="I5287" s="3"/>
    </row>
    <row r="5288" spans="1:9" ht="12.75">
      <c r="A5288" s="16"/>
      <c r="B5288" s="3"/>
      <c r="C5288" s="3"/>
      <c r="D5288" s="3"/>
      <c r="E5288" s="3"/>
      <c r="F5288" s="3"/>
      <c r="G5288" s="3"/>
      <c r="I5288" s="3"/>
    </row>
    <row r="5289" spans="1:9" ht="12.75">
      <c r="A5289" s="16"/>
      <c r="B5289" s="3"/>
      <c r="C5289" s="3"/>
      <c r="D5289" s="3"/>
      <c r="E5289" s="3"/>
      <c r="F5289" s="3"/>
      <c r="G5289" s="3"/>
      <c r="I5289" s="3"/>
    </row>
    <row r="5290" spans="1:9" ht="12.75">
      <c r="A5290" s="16"/>
      <c r="B5290" s="3"/>
      <c r="C5290" s="3"/>
      <c r="D5290" s="3"/>
      <c r="E5290" s="3"/>
      <c r="F5290" s="3"/>
      <c r="G5290" s="3"/>
      <c r="I5290" s="3"/>
    </row>
    <row r="5291" spans="1:9" ht="12.75">
      <c r="A5291" s="16"/>
      <c r="B5291" s="3"/>
      <c r="C5291" s="3"/>
      <c r="D5291" s="3"/>
      <c r="E5291" s="3"/>
      <c r="F5291" s="3"/>
      <c r="G5291" s="3"/>
      <c r="I5291" s="3"/>
    </row>
    <row r="5292" spans="1:9" ht="12.75">
      <c r="A5292" s="16"/>
      <c r="B5292" s="3"/>
      <c r="C5292" s="3"/>
      <c r="D5292" s="3"/>
      <c r="E5292" s="3"/>
      <c r="F5292" s="3"/>
      <c r="G5292" s="3"/>
      <c r="I5292" s="3"/>
    </row>
    <row r="5293" spans="1:9" ht="12.75">
      <c r="A5293" s="16"/>
      <c r="B5293" s="3"/>
      <c r="C5293" s="3"/>
      <c r="D5293" s="3"/>
      <c r="E5293" s="3"/>
      <c r="F5293" s="3"/>
      <c r="G5293" s="3"/>
      <c r="I5293" s="3"/>
    </row>
    <row r="5294" spans="1:9" ht="12.75">
      <c r="A5294" s="16"/>
      <c r="B5294" s="3"/>
      <c r="C5294" s="3"/>
      <c r="D5294" s="3"/>
      <c r="E5294" s="3"/>
      <c r="F5294" s="3"/>
      <c r="G5294" s="3"/>
      <c r="I5294" s="3"/>
    </row>
    <row r="5295" spans="1:9" ht="12.75">
      <c r="A5295" s="16"/>
      <c r="B5295" s="3"/>
      <c r="C5295" s="3"/>
      <c r="D5295" s="3"/>
      <c r="E5295" s="3"/>
      <c r="F5295" s="3"/>
      <c r="G5295" s="3"/>
      <c r="I5295" s="3"/>
    </row>
    <row r="5296" spans="1:9" ht="12.75">
      <c r="A5296" s="16"/>
      <c r="B5296" s="3"/>
      <c r="C5296" s="3"/>
      <c r="D5296" s="3"/>
      <c r="E5296" s="3"/>
      <c r="F5296" s="3"/>
      <c r="G5296" s="3"/>
      <c r="I5296" s="3"/>
    </row>
    <row r="5297" spans="1:9" ht="12.75">
      <c r="A5297" s="16"/>
      <c r="B5297" s="3"/>
      <c r="C5297" s="3"/>
      <c r="D5297" s="3"/>
      <c r="E5297" s="3"/>
      <c r="F5297" s="3"/>
      <c r="G5297" s="3"/>
      <c r="I5297" s="3"/>
    </row>
    <row r="5298" spans="1:9" ht="12.75">
      <c r="A5298" s="16"/>
      <c r="B5298" s="3"/>
      <c r="C5298" s="3"/>
      <c r="D5298" s="3"/>
      <c r="E5298" s="3"/>
      <c r="F5298" s="3"/>
      <c r="G5298" s="3"/>
      <c r="I5298" s="3"/>
    </row>
    <row r="5299" spans="1:9" ht="12.75">
      <c r="A5299" s="16"/>
      <c r="B5299" s="3"/>
      <c r="C5299" s="3"/>
      <c r="D5299" s="3"/>
      <c r="E5299" s="3"/>
      <c r="F5299" s="3"/>
      <c r="G5299" s="3"/>
      <c r="I5299" s="3"/>
    </row>
    <row r="5300" spans="1:9" ht="12.75">
      <c r="A5300" s="16"/>
      <c r="B5300" s="3"/>
      <c r="C5300" s="3"/>
      <c r="D5300" s="3"/>
      <c r="E5300" s="3"/>
      <c r="F5300" s="3"/>
      <c r="G5300" s="3"/>
      <c r="I5300" s="3"/>
    </row>
    <row r="5301" spans="1:9" ht="12.75">
      <c r="A5301" s="16"/>
      <c r="B5301" s="3"/>
      <c r="C5301" s="3"/>
      <c r="D5301" s="3"/>
      <c r="E5301" s="3"/>
      <c r="F5301" s="3"/>
      <c r="G5301" s="3"/>
      <c r="I5301" s="3"/>
    </row>
    <row r="5302" spans="1:9" ht="12.75">
      <c r="A5302" s="16"/>
      <c r="B5302" s="3"/>
      <c r="C5302" s="3"/>
      <c r="D5302" s="3"/>
      <c r="E5302" s="3"/>
      <c r="F5302" s="3"/>
      <c r="G5302" s="3"/>
      <c r="I5302" s="3"/>
    </row>
    <row r="5303" spans="1:9" ht="12.75">
      <c r="A5303" s="16"/>
      <c r="B5303" s="3"/>
      <c r="C5303" s="3"/>
      <c r="D5303" s="3"/>
      <c r="E5303" s="3"/>
      <c r="F5303" s="3"/>
      <c r="G5303" s="3"/>
      <c r="I5303" s="3"/>
    </row>
    <row r="5304" spans="1:9" ht="12.75">
      <c r="A5304" s="16"/>
      <c r="B5304" s="3"/>
      <c r="C5304" s="3"/>
      <c r="D5304" s="3"/>
      <c r="E5304" s="3"/>
      <c r="F5304" s="3"/>
      <c r="G5304" s="3"/>
      <c r="I5304" s="3"/>
    </row>
    <row r="5305" spans="1:9" ht="12.75">
      <c r="A5305" s="16"/>
      <c r="B5305" s="3"/>
      <c r="C5305" s="3"/>
      <c r="D5305" s="3"/>
      <c r="E5305" s="3"/>
      <c r="F5305" s="3"/>
      <c r="G5305" s="3"/>
      <c r="I5305" s="3"/>
    </row>
    <row r="5306" spans="1:9" ht="12.75">
      <c r="A5306" s="16"/>
      <c r="B5306" s="3"/>
      <c r="C5306" s="3"/>
      <c r="D5306" s="3"/>
      <c r="E5306" s="3"/>
      <c r="F5306" s="3"/>
      <c r="G5306" s="3"/>
      <c r="I5306" s="3"/>
    </row>
    <row r="5307" spans="1:9" ht="12.75">
      <c r="A5307" s="16"/>
      <c r="B5307" s="3"/>
      <c r="C5307" s="3"/>
      <c r="D5307" s="3"/>
      <c r="E5307" s="3"/>
      <c r="F5307" s="3"/>
      <c r="G5307" s="3"/>
      <c r="I5307" s="3"/>
    </row>
    <row r="5308" spans="1:9" ht="12.75">
      <c r="A5308" s="16"/>
      <c r="B5308" s="3"/>
      <c r="C5308" s="3"/>
      <c r="D5308" s="3"/>
      <c r="E5308" s="3"/>
      <c r="F5308" s="3"/>
      <c r="G5308" s="3"/>
      <c r="I5308" s="3"/>
    </row>
    <row r="5309" spans="1:9" ht="12.75">
      <c r="A5309" s="16"/>
      <c r="B5309" s="3"/>
      <c r="C5309" s="3"/>
      <c r="D5309" s="3"/>
      <c r="E5309" s="3"/>
      <c r="F5309" s="3"/>
      <c r="G5309" s="3"/>
      <c r="I5309" s="3"/>
    </row>
    <row r="5310" spans="1:9" ht="12.75">
      <c r="A5310" s="16"/>
      <c r="B5310" s="3"/>
      <c r="C5310" s="3"/>
      <c r="D5310" s="3"/>
      <c r="E5310" s="3"/>
      <c r="F5310" s="3"/>
      <c r="G5310" s="3"/>
      <c r="I5310" s="3"/>
    </row>
    <row r="5311" spans="1:9" ht="12.75">
      <c r="A5311" s="16"/>
      <c r="B5311" s="3"/>
      <c r="C5311" s="3"/>
      <c r="D5311" s="3"/>
      <c r="E5311" s="3"/>
      <c r="F5311" s="3"/>
      <c r="G5311" s="3"/>
      <c r="I5311" s="3"/>
    </row>
    <row r="5312" spans="1:9" ht="12.75">
      <c r="A5312" s="16"/>
      <c r="B5312" s="3"/>
      <c r="C5312" s="3"/>
      <c r="D5312" s="3"/>
      <c r="E5312" s="3"/>
      <c r="F5312" s="3"/>
      <c r="G5312" s="3"/>
      <c r="I5312" s="3"/>
    </row>
    <row r="5313" spans="1:9" ht="12.75">
      <c r="A5313" s="16"/>
      <c r="B5313" s="3"/>
      <c r="C5313" s="3"/>
      <c r="D5313" s="3"/>
      <c r="E5313" s="3"/>
      <c r="F5313" s="3"/>
      <c r="G5313" s="3"/>
      <c r="I5313" s="3"/>
    </row>
    <row r="5314" spans="1:9" ht="12.75">
      <c r="A5314" s="16"/>
      <c r="B5314" s="3"/>
      <c r="C5314" s="3"/>
      <c r="D5314" s="3"/>
      <c r="E5314" s="3"/>
      <c r="F5314" s="3"/>
      <c r="G5314" s="3"/>
      <c r="I5314" s="3"/>
    </row>
    <row r="5315" spans="1:9" ht="12.75">
      <c r="A5315" s="16"/>
      <c r="B5315" s="3"/>
      <c r="C5315" s="3"/>
      <c r="D5315" s="3"/>
      <c r="E5315" s="3"/>
      <c r="F5315" s="3"/>
      <c r="G5315" s="3"/>
      <c r="I5315" s="3"/>
    </row>
    <row r="5316" spans="1:9" ht="12.75">
      <c r="A5316" s="16"/>
      <c r="B5316" s="3"/>
      <c r="C5316" s="3"/>
      <c r="D5316" s="3"/>
      <c r="E5316" s="3"/>
      <c r="F5316" s="3"/>
      <c r="G5316" s="3"/>
      <c r="I5316" s="3"/>
    </row>
    <row r="5317" spans="1:9" ht="12.75">
      <c r="A5317" s="16"/>
      <c r="B5317" s="3"/>
      <c r="C5317" s="3"/>
      <c r="D5317" s="3"/>
      <c r="E5317" s="3"/>
      <c r="F5317" s="3"/>
      <c r="G5317" s="3"/>
      <c r="I5317" s="3"/>
    </row>
    <row r="5318" spans="1:9" ht="12.75">
      <c r="A5318" s="16"/>
      <c r="B5318" s="3"/>
      <c r="C5318" s="3"/>
      <c r="D5318" s="3"/>
      <c r="E5318" s="3"/>
      <c r="F5318" s="3"/>
      <c r="G5318" s="3"/>
      <c r="I5318" s="3"/>
    </row>
    <row r="5319" spans="1:9" ht="12.75">
      <c r="A5319" s="16"/>
      <c r="B5319" s="3"/>
      <c r="C5319" s="3"/>
      <c r="D5319" s="3"/>
      <c r="E5319" s="3"/>
      <c r="F5319" s="3"/>
      <c r="G5319" s="3"/>
      <c r="I5319" s="3"/>
    </row>
    <row r="5320" spans="1:9" ht="12.75">
      <c r="A5320" s="16"/>
      <c r="B5320" s="3"/>
      <c r="C5320" s="3"/>
      <c r="D5320" s="3"/>
      <c r="E5320" s="3"/>
      <c r="F5320" s="3"/>
      <c r="G5320" s="3"/>
      <c r="I5320" s="3"/>
    </row>
    <row r="5321" spans="1:9" ht="12.75">
      <c r="A5321" s="16"/>
      <c r="B5321" s="3"/>
      <c r="C5321" s="3"/>
      <c r="D5321" s="3"/>
      <c r="E5321" s="3"/>
      <c r="F5321" s="3"/>
      <c r="G5321" s="3"/>
      <c r="I5321" s="3"/>
    </row>
    <row r="5322" spans="1:9" ht="12.75">
      <c r="A5322" s="16"/>
      <c r="B5322" s="3"/>
      <c r="C5322" s="3"/>
      <c r="D5322" s="3"/>
      <c r="E5322" s="3"/>
      <c r="F5322" s="3"/>
      <c r="G5322" s="3"/>
      <c r="I5322" s="3"/>
    </row>
    <row r="5323" spans="1:9" ht="12.75">
      <c r="A5323" s="16"/>
      <c r="B5323" s="3"/>
      <c r="C5323" s="3"/>
      <c r="D5323" s="3"/>
      <c r="E5323" s="3"/>
      <c r="F5323" s="3"/>
      <c r="G5323" s="3"/>
      <c r="I5323" s="3"/>
    </row>
    <row r="5324" spans="1:9" ht="12.75">
      <c r="A5324" s="16"/>
      <c r="B5324" s="3"/>
      <c r="C5324" s="3"/>
      <c r="D5324" s="3"/>
      <c r="E5324" s="3"/>
      <c r="F5324" s="3"/>
      <c r="G5324" s="3"/>
      <c r="I5324" s="3"/>
    </row>
    <row r="5325" spans="1:9" ht="12.75">
      <c r="A5325" s="16"/>
      <c r="B5325" s="3"/>
      <c r="C5325" s="3"/>
      <c r="D5325" s="3"/>
      <c r="E5325" s="3"/>
      <c r="F5325" s="3"/>
      <c r="G5325" s="3"/>
      <c r="I5325" s="3"/>
    </row>
    <row r="5326" spans="1:9" ht="12.75">
      <c r="A5326" s="16"/>
      <c r="B5326" s="3"/>
      <c r="C5326" s="3"/>
      <c r="D5326" s="3"/>
      <c r="E5326" s="3"/>
      <c r="F5326" s="3"/>
      <c r="G5326" s="3"/>
      <c r="I5326" s="3"/>
    </row>
    <row r="5327" spans="1:9" ht="12.75">
      <c r="A5327" s="16"/>
      <c r="B5327" s="3"/>
      <c r="C5327" s="3"/>
      <c r="D5327" s="3"/>
      <c r="E5327" s="3"/>
      <c r="F5327" s="3"/>
      <c r="G5327" s="3"/>
      <c r="I5327" s="3"/>
    </row>
    <row r="5328" spans="1:9" ht="12.75">
      <c r="A5328" s="16"/>
      <c r="B5328" s="3"/>
      <c r="C5328" s="3"/>
      <c r="D5328" s="3"/>
      <c r="E5328" s="3"/>
      <c r="F5328" s="3"/>
      <c r="G5328" s="3"/>
      <c r="I5328" s="3"/>
    </row>
    <row r="5329" spans="1:9" ht="12.75">
      <c r="A5329" s="16"/>
      <c r="B5329" s="3"/>
      <c r="C5329" s="3"/>
      <c r="D5329" s="3"/>
      <c r="E5329" s="3"/>
      <c r="F5329" s="3"/>
      <c r="G5329" s="3"/>
      <c r="I5329" s="3"/>
    </row>
    <row r="5330" spans="1:9" ht="12.75">
      <c r="A5330" s="16"/>
      <c r="B5330" s="3"/>
      <c r="C5330" s="3"/>
      <c r="D5330" s="3"/>
      <c r="E5330" s="3"/>
      <c r="F5330" s="3"/>
      <c r="G5330" s="3"/>
      <c r="I5330" s="3"/>
    </row>
    <row r="5331" spans="1:9" ht="12.75">
      <c r="A5331" s="16"/>
      <c r="B5331" s="3"/>
      <c r="C5331" s="3"/>
      <c r="D5331" s="3"/>
      <c r="E5331" s="3"/>
      <c r="F5331" s="3"/>
      <c r="G5331" s="3"/>
      <c r="I5331" s="3"/>
    </row>
    <row r="5332" spans="1:9" ht="12.75">
      <c r="A5332" s="16"/>
      <c r="B5332" s="3"/>
      <c r="C5332" s="3"/>
      <c r="D5332" s="3"/>
      <c r="E5332" s="3"/>
      <c r="F5332" s="3"/>
      <c r="G5332" s="3"/>
      <c r="I5332" s="3"/>
    </row>
    <row r="5333" spans="1:9" ht="12.75">
      <c r="A5333" s="16"/>
      <c r="B5333" s="3"/>
      <c r="C5333" s="3"/>
      <c r="D5333" s="3"/>
      <c r="E5333" s="3"/>
      <c r="F5333" s="3"/>
      <c r="G5333" s="3"/>
      <c r="I5333" s="3"/>
    </row>
    <row r="5334" spans="1:9" ht="12.75">
      <c r="A5334" s="16"/>
      <c r="B5334" s="3"/>
      <c r="C5334" s="3"/>
      <c r="D5334" s="3"/>
      <c r="E5334" s="3"/>
      <c r="F5334" s="3"/>
      <c r="G5334" s="3"/>
      <c r="I5334" s="3"/>
    </row>
    <row r="5335" spans="1:9" ht="12.75">
      <c r="A5335" s="16"/>
      <c r="B5335" s="3"/>
      <c r="C5335" s="3"/>
      <c r="D5335" s="3"/>
      <c r="E5335" s="3"/>
      <c r="F5335" s="3"/>
      <c r="G5335" s="3"/>
      <c r="I5335" s="3"/>
    </row>
    <row r="5336" spans="1:9" ht="12.75">
      <c r="A5336" s="16"/>
      <c r="B5336" s="3"/>
      <c r="C5336" s="3"/>
      <c r="D5336" s="3"/>
      <c r="E5336" s="3"/>
      <c r="F5336" s="3"/>
      <c r="G5336" s="3"/>
      <c r="I5336" s="3"/>
    </row>
    <row r="5337" spans="1:9" ht="12.75">
      <c r="A5337" s="16"/>
      <c r="B5337" s="3"/>
      <c r="C5337" s="3"/>
      <c r="D5337" s="3"/>
      <c r="E5337" s="3"/>
      <c r="F5337" s="3"/>
      <c r="G5337" s="3"/>
      <c r="I5337" s="3"/>
    </row>
    <row r="5338" spans="1:9" ht="12.75">
      <c r="A5338" s="16"/>
      <c r="B5338" s="3"/>
      <c r="C5338" s="3"/>
      <c r="D5338" s="3"/>
      <c r="E5338" s="3"/>
      <c r="F5338" s="3"/>
      <c r="G5338" s="3"/>
      <c r="I5338" s="3"/>
    </row>
    <row r="5339" spans="1:9" ht="12.75">
      <c r="A5339" s="16"/>
      <c r="B5339" s="3"/>
      <c r="C5339" s="3"/>
      <c r="D5339" s="3"/>
      <c r="E5339" s="3"/>
      <c r="F5339" s="3"/>
      <c r="G5339" s="3"/>
      <c r="I5339" s="3"/>
    </row>
    <row r="5340" spans="1:9" ht="12.75">
      <c r="A5340" s="16"/>
      <c r="B5340" s="3"/>
      <c r="C5340" s="3"/>
      <c r="D5340" s="3"/>
      <c r="E5340" s="3"/>
      <c r="F5340" s="3"/>
      <c r="G5340" s="3"/>
      <c r="I5340" s="3"/>
    </row>
    <row r="5341" spans="1:9" ht="12.75">
      <c r="A5341" s="16"/>
      <c r="B5341" s="3"/>
      <c r="C5341" s="3"/>
      <c r="D5341" s="3"/>
      <c r="E5341" s="3"/>
      <c r="F5341" s="3"/>
      <c r="G5341" s="3"/>
      <c r="I5341" s="3"/>
    </row>
    <row r="5342" spans="1:9" ht="12.75">
      <c r="A5342" s="16"/>
      <c r="B5342" s="3"/>
      <c r="C5342" s="3"/>
      <c r="D5342" s="3"/>
      <c r="E5342" s="3"/>
      <c r="F5342" s="3"/>
      <c r="G5342" s="3"/>
      <c r="I5342" s="3"/>
    </row>
    <row r="5343" spans="1:9" ht="12.75">
      <c r="A5343" s="16"/>
      <c r="B5343" s="3"/>
      <c r="C5343" s="3"/>
      <c r="D5343" s="3"/>
      <c r="E5343" s="3"/>
      <c r="F5343" s="3"/>
      <c r="G5343" s="3"/>
      <c r="I5343" s="3"/>
    </row>
    <row r="5344" spans="1:9" ht="12.75">
      <c r="A5344" s="16"/>
      <c r="B5344" s="3"/>
      <c r="C5344" s="3"/>
      <c r="D5344" s="3"/>
      <c r="E5344" s="3"/>
      <c r="F5344" s="3"/>
      <c r="G5344" s="3"/>
      <c r="I5344" s="3"/>
    </row>
    <row r="5345" spans="1:9" ht="12.75">
      <c r="A5345" s="16"/>
      <c r="B5345" s="3"/>
      <c r="C5345" s="3"/>
      <c r="D5345" s="3"/>
      <c r="E5345" s="3"/>
      <c r="F5345" s="3"/>
      <c r="G5345" s="3"/>
      <c r="I5345" s="3"/>
    </row>
    <row r="5346" spans="1:9" ht="12.75">
      <c r="A5346" s="16"/>
      <c r="B5346" s="3"/>
      <c r="C5346" s="3"/>
      <c r="D5346" s="3"/>
      <c r="E5346" s="3"/>
      <c r="F5346" s="3"/>
      <c r="G5346" s="3"/>
      <c r="I5346" s="3"/>
    </row>
    <row r="5347" spans="1:9" ht="12.75">
      <c r="A5347" s="16"/>
      <c r="B5347" s="3"/>
      <c r="C5347" s="3"/>
      <c r="D5347" s="3"/>
      <c r="E5347" s="3"/>
      <c r="F5347" s="3"/>
      <c r="G5347" s="3"/>
      <c r="I5347" s="3"/>
    </row>
    <row r="5348" spans="1:9" ht="12.75">
      <c r="A5348" s="16"/>
      <c r="B5348" s="3"/>
      <c r="C5348" s="3"/>
      <c r="D5348" s="3"/>
      <c r="E5348" s="3"/>
      <c r="F5348" s="3"/>
      <c r="G5348" s="3"/>
      <c r="I5348" s="3"/>
    </row>
    <row r="5349" spans="1:9" ht="12.75">
      <c r="A5349" s="16"/>
      <c r="B5349" s="3"/>
      <c r="C5349" s="3"/>
      <c r="D5349" s="3"/>
      <c r="E5349" s="3"/>
      <c r="F5349" s="3"/>
      <c r="G5349" s="3"/>
      <c r="I5349" s="3"/>
    </row>
    <row r="5350" spans="1:9" ht="12.75">
      <c r="A5350" s="16"/>
      <c r="B5350" s="3"/>
      <c r="C5350" s="3"/>
      <c r="D5350" s="3"/>
      <c r="E5350" s="3"/>
      <c r="F5350" s="3"/>
      <c r="G5350" s="3"/>
      <c r="I5350" s="3"/>
    </row>
    <row r="5351" spans="1:9" ht="12.75">
      <c r="A5351" s="16"/>
      <c r="B5351" s="3"/>
      <c r="C5351" s="3"/>
      <c r="D5351" s="3"/>
      <c r="E5351" s="3"/>
      <c r="F5351" s="3"/>
      <c r="G5351" s="3"/>
      <c r="I5351" s="3"/>
    </row>
    <row r="5352" spans="1:9" ht="12.75">
      <c r="A5352" s="16"/>
      <c r="B5352" s="3"/>
      <c r="C5352" s="3"/>
      <c r="D5352" s="3"/>
      <c r="E5352" s="3"/>
      <c r="F5352" s="3"/>
      <c r="G5352" s="3"/>
      <c r="I5352" s="3"/>
    </row>
    <row r="5353" spans="1:9" ht="12.75">
      <c r="A5353" s="16"/>
      <c r="B5353" s="3"/>
      <c r="C5353" s="3"/>
      <c r="D5353" s="3"/>
      <c r="E5353" s="3"/>
      <c r="F5353" s="3"/>
      <c r="G5353" s="3"/>
      <c r="I5353" s="3"/>
    </row>
    <row r="5354" spans="1:9" ht="12.75">
      <c r="A5354" s="16"/>
      <c r="B5354" s="3"/>
      <c r="C5354" s="3"/>
      <c r="D5354" s="3"/>
      <c r="E5354" s="3"/>
      <c r="F5354" s="3"/>
      <c r="G5354" s="3"/>
      <c r="I5354" s="3"/>
    </row>
    <row r="5355" spans="1:9" ht="12.75">
      <c r="A5355" s="16"/>
      <c r="B5355" s="3"/>
      <c r="C5355" s="3"/>
      <c r="D5355" s="3"/>
      <c r="E5355" s="3"/>
      <c r="F5355" s="3"/>
      <c r="G5355" s="3"/>
      <c r="I5355" s="3"/>
    </row>
    <row r="5356" spans="1:9" ht="12.75">
      <c r="A5356" s="16"/>
      <c r="B5356" s="3"/>
      <c r="C5356" s="3"/>
      <c r="D5356" s="3"/>
      <c r="E5356" s="3"/>
      <c r="F5356" s="3"/>
      <c r="G5356" s="3"/>
      <c r="I5356" s="3"/>
    </row>
    <row r="5357" spans="1:9" ht="12.75">
      <c r="A5357" s="16"/>
      <c r="B5357" s="3"/>
      <c r="C5357" s="3"/>
      <c r="D5357" s="3"/>
      <c r="E5357" s="3"/>
      <c r="F5357" s="3"/>
      <c r="G5357" s="3"/>
      <c r="I5357" s="3"/>
    </row>
    <row r="5358" spans="1:9" ht="12.75">
      <c r="A5358" s="16"/>
      <c r="B5358" s="3"/>
      <c r="C5358" s="3"/>
      <c r="D5358" s="3"/>
      <c r="E5358" s="3"/>
      <c r="F5358" s="3"/>
      <c r="G5358" s="3"/>
      <c r="I5358" s="3"/>
    </row>
    <row r="5359" spans="1:9" ht="12.75">
      <c r="A5359" s="16"/>
      <c r="B5359" s="3"/>
      <c r="C5359" s="3"/>
      <c r="D5359" s="3"/>
      <c r="E5359" s="3"/>
      <c r="F5359" s="3"/>
      <c r="G5359" s="3"/>
      <c r="I5359" s="3"/>
    </row>
    <row r="5360" spans="1:9" ht="12.75">
      <c r="A5360" s="16"/>
      <c r="B5360" s="3"/>
      <c r="C5360" s="3"/>
      <c r="D5360" s="3"/>
      <c r="E5360" s="3"/>
      <c r="F5360" s="3"/>
      <c r="G5360" s="3"/>
      <c r="I5360" s="3"/>
    </row>
    <row r="5361" spans="1:9" ht="12.75">
      <c r="A5361" s="16"/>
      <c r="B5361" s="3"/>
      <c r="C5361" s="3"/>
      <c r="D5361" s="3"/>
      <c r="E5361" s="3"/>
      <c r="F5361" s="3"/>
      <c r="G5361" s="3"/>
      <c r="I5361" s="3"/>
    </row>
    <row r="5362" spans="1:9" ht="12.75">
      <c r="A5362" s="16"/>
      <c r="B5362" s="3"/>
      <c r="C5362" s="3"/>
      <c r="D5362" s="3"/>
      <c r="E5362" s="3"/>
      <c r="F5362" s="3"/>
      <c r="G5362" s="3"/>
      <c r="I5362" s="3"/>
    </row>
    <row r="5363" spans="1:9" ht="12.75">
      <c r="A5363" s="16"/>
      <c r="B5363" s="3"/>
      <c r="C5363" s="3"/>
      <c r="D5363" s="3"/>
      <c r="E5363" s="3"/>
      <c r="F5363" s="3"/>
      <c r="G5363" s="3"/>
      <c r="I5363" s="3"/>
    </row>
    <row r="5364" spans="1:9" ht="12.75">
      <c r="A5364" s="16"/>
      <c r="B5364" s="3"/>
      <c r="C5364" s="3"/>
      <c r="D5364" s="3"/>
      <c r="E5364" s="3"/>
      <c r="F5364" s="3"/>
      <c r="G5364" s="3"/>
      <c r="I5364" s="3"/>
    </row>
    <row r="5365" spans="1:9" ht="12.75">
      <c r="A5365" s="16"/>
      <c r="B5365" s="3"/>
      <c r="C5365" s="3"/>
      <c r="D5365" s="3"/>
      <c r="E5365" s="3"/>
      <c r="F5365" s="3"/>
      <c r="G5365" s="3"/>
      <c r="I5365" s="3"/>
    </row>
    <row r="5366" spans="1:9" ht="12.75">
      <c r="A5366" s="16"/>
      <c r="B5366" s="3"/>
      <c r="C5366" s="3"/>
      <c r="D5366" s="3"/>
      <c r="E5366" s="3"/>
      <c r="F5366" s="3"/>
      <c r="G5366" s="3"/>
      <c r="I5366" s="3"/>
    </row>
    <row r="5367" spans="1:9" ht="12.75">
      <c r="A5367" s="16"/>
      <c r="B5367" s="3"/>
      <c r="C5367" s="3"/>
      <c r="D5367" s="3"/>
      <c r="E5367" s="3"/>
      <c r="F5367" s="3"/>
      <c r="G5367" s="3"/>
      <c r="I5367" s="3"/>
    </row>
    <row r="5368" spans="1:9" ht="12.75">
      <c r="A5368" s="16"/>
      <c r="B5368" s="3"/>
      <c r="C5368" s="3"/>
      <c r="D5368" s="3"/>
      <c r="E5368" s="3"/>
      <c r="F5368" s="3"/>
      <c r="G5368" s="3"/>
      <c r="I5368" s="3"/>
    </row>
    <row r="5369" spans="1:9" ht="12.75">
      <c r="A5369" s="16"/>
      <c r="B5369" s="3"/>
      <c r="C5369" s="3"/>
      <c r="D5369" s="3"/>
      <c r="E5369" s="3"/>
      <c r="F5369" s="3"/>
      <c r="G5369" s="3"/>
      <c r="I5369" s="3"/>
    </row>
    <row r="5370" spans="1:9" ht="12.75">
      <c r="A5370" s="16"/>
      <c r="B5370" s="3"/>
      <c r="C5370" s="3"/>
      <c r="D5370" s="3"/>
      <c r="E5370" s="3"/>
      <c r="F5370" s="3"/>
      <c r="G5370" s="3"/>
      <c r="I5370" s="3"/>
    </row>
    <row r="5371" spans="1:9" ht="12.75">
      <c r="A5371" s="16"/>
      <c r="B5371" s="3"/>
      <c r="C5371" s="3"/>
      <c r="D5371" s="3"/>
      <c r="E5371" s="3"/>
      <c r="F5371" s="3"/>
      <c r="G5371" s="3"/>
      <c r="I5371" s="3"/>
    </row>
    <row r="5372" spans="1:9" ht="12.75">
      <c r="A5372" s="16"/>
      <c r="B5372" s="3"/>
      <c r="C5372" s="3"/>
      <c r="D5372" s="3"/>
      <c r="E5372" s="3"/>
      <c r="F5372" s="3"/>
      <c r="G5372" s="3"/>
      <c r="I5372" s="3"/>
    </row>
    <row r="5373" spans="1:9" ht="12.75">
      <c r="A5373" s="16"/>
      <c r="B5373" s="3"/>
      <c r="C5373" s="3"/>
      <c r="D5373" s="3"/>
      <c r="E5373" s="3"/>
      <c r="F5373" s="3"/>
      <c r="G5373" s="3"/>
      <c r="I5373" s="3"/>
    </row>
    <row r="5374" spans="1:9" ht="12.75">
      <c r="A5374" s="16"/>
      <c r="B5374" s="3"/>
      <c r="C5374" s="3"/>
      <c r="D5374" s="3"/>
      <c r="E5374" s="3"/>
      <c r="F5374" s="3"/>
      <c r="G5374" s="3"/>
      <c r="I5374" s="3"/>
    </row>
    <row r="5375" spans="1:9" ht="12.75">
      <c r="A5375" s="16"/>
      <c r="B5375" s="3"/>
      <c r="C5375" s="3"/>
      <c r="D5375" s="3"/>
      <c r="E5375" s="3"/>
      <c r="F5375" s="3"/>
      <c r="G5375" s="3"/>
      <c r="I5375" s="3"/>
    </row>
    <row r="5376" spans="1:9" ht="12.75">
      <c r="A5376" s="16"/>
      <c r="B5376" s="3"/>
      <c r="C5376" s="3"/>
      <c r="D5376" s="3"/>
      <c r="E5376" s="3"/>
      <c r="F5376" s="3"/>
      <c r="G5376" s="3"/>
      <c r="I5376" s="3"/>
    </row>
    <row r="5377" spans="1:9" ht="12.75">
      <c r="A5377" s="16"/>
      <c r="B5377" s="3"/>
      <c r="C5377" s="3"/>
      <c r="D5377" s="3"/>
      <c r="E5377" s="3"/>
      <c r="F5377" s="3"/>
      <c r="G5377" s="3"/>
      <c r="I5377" s="3"/>
    </row>
    <row r="5378" spans="1:9" ht="12.75">
      <c r="A5378" s="16"/>
      <c r="B5378" s="3"/>
      <c r="C5378" s="3"/>
      <c r="D5378" s="3"/>
      <c r="E5378" s="3"/>
      <c r="F5378" s="3"/>
      <c r="G5378" s="3"/>
      <c r="I5378" s="3"/>
    </row>
    <row r="5379" spans="1:9" ht="12.75">
      <c r="A5379" s="16"/>
      <c r="B5379" s="3"/>
      <c r="C5379" s="3"/>
      <c r="D5379" s="3"/>
      <c r="E5379" s="3"/>
      <c r="F5379" s="3"/>
      <c r="G5379" s="3"/>
      <c r="I5379" s="3"/>
    </row>
    <row r="5380" spans="1:9" ht="12.75">
      <c r="A5380" s="16"/>
      <c r="B5380" s="3"/>
      <c r="C5380" s="3"/>
      <c r="D5380" s="3"/>
      <c r="E5380" s="3"/>
      <c r="F5380" s="3"/>
      <c r="G5380" s="3"/>
      <c r="I5380" s="3"/>
    </row>
    <row r="5381" spans="1:9" ht="12.75">
      <c r="A5381" s="16"/>
      <c r="B5381" s="3"/>
      <c r="C5381" s="3"/>
      <c r="D5381" s="3"/>
      <c r="E5381" s="3"/>
      <c r="F5381" s="3"/>
      <c r="G5381" s="3"/>
      <c r="I5381" s="3"/>
    </row>
    <row r="5382" spans="1:9" ht="12.75">
      <c r="A5382" s="16"/>
      <c r="B5382" s="3"/>
      <c r="C5382" s="3"/>
      <c r="D5382" s="3"/>
      <c r="E5382" s="3"/>
      <c r="F5382" s="3"/>
      <c r="G5382" s="3"/>
      <c r="I5382" s="3"/>
    </row>
    <row r="5383" spans="1:9" ht="12.75">
      <c r="A5383" s="16"/>
      <c r="B5383" s="3"/>
      <c r="C5383" s="3"/>
      <c r="D5383" s="3"/>
      <c r="E5383" s="3"/>
      <c r="F5383" s="3"/>
      <c r="G5383" s="3"/>
      <c r="I5383" s="3"/>
    </row>
    <row r="5384" spans="1:9" ht="12.75">
      <c r="A5384" s="16"/>
      <c r="B5384" s="3"/>
      <c r="C5384" s="3"/>
      <c r="D5384" s="3"/>
      <c r="E5384" s="3"/>
      <c r="F5384" s="3"/>
      <c r="G5384" s="3"/>
      <c r="I5384" s="3"/>
    </row>
    <row r="5385" spans="1:9" ht="12.75">
      <c r="A5385" s="16"/>
      <c r="B5385" s="3"/>
      <c r="C5385" s="3"/>
      <c r="D5385" s="3"/>
      <c r="E5385" s="3"/>
      <c r="F5385" s="3"/>
      <c r="G5385" s="3"/>
      <c r="I5385" s="3"/>
    </row>
    <row r="5386" spans="1:9" ht="12.75">
      <c r="A5386" s="16"/>
      <c r="B5386" s="3"/>
      <c r="C5386" s="3"/>
      <c r="D5386" s="3"/>
      <c r="E5386" s="3"/>
      <c r="F5386" s="3"/>
      <c r="G5386" s="3"/>
      <c r="I5386" s="3"/>
    </row>
    <row r="5387" spans="1:9" ht="12.75">
      <c r="A5387" s="16"/>
      <c r="B5387" s="3"/>
      <c r="C5387" s="3"/>
      <c r="D5387" s="3"/>
      <c r="E5387" s="3"/>
      <c r="F5387" s="3"/>
      <c r="G5387" s="3"/>
      <c r="I5387" s="3"/>
    </row>
    <row r="5388" spans="1:9" ht="12.75">
      <c r="A5388" s="16"/>
      <c r="B5388" s="3"/>
      <c r="C5388" s="3"/>
      <c r="D5388" s="3"/>
      <c r="E5388" s="3"/>
      <c r="F5388" s="3"/>
      <c r="G5388" s="3"/>
      <c r="I5388" s="3"/>
    </row>
    <row r="5389" spans="1:9" ht="12.75">
      <c r="A5389" s="16"/>
      <c r="B5389" s="3"/>
      <c r="C5389" s="3"/>
      <c r="D5389" s="3"/>
      <c r="E5389" s="3"/>
      <c r="F5389" s="3"/>
      <c r="G5389" s="3"/>
      <c r="I5389" s="3"/>
    </row>
    <row r="5390" spans="1:9" ht="12.75">
      <c r="A5390" s="16"/>
      <c r="B5390" s="3"/>
      <c r="C5390" s="3"/>
      <c r="D5390" s="3"/>
      <c r="E5390" s="3"/>
      <c r="F5390" s="3"/>
      <c r="G5390" s="3"/>
      <c r="I5390" s="3"/>
    </row>
    <row r="5391" spans="1:9" ht="12.75">
      <c r="A5391" s="16"/>
      <c r="B5391" s="3"/>
      <c r="C5391" s="3"/>
      <c r="D5391" s="3"/>
      <c r="E5391" s="3"/>
      <c r="F5391" s="3"/>
      <c r="G5391" s="3"/>
      <c r="I5391" s="3"/>
    </row>
    <row r="5392" spans="1:9" ht="12.75">
      <c r="A5392" s="16"/>
      <c r="B5392" s="3"/>
      <c r="C5392" s="3"/>
      <c r="D5392" s="3"/>
      <c r="E5392" s="3"/>
      <c r="F5392" s="3"/>
      <c r="G5392" s="3"/>
      <c r="I5392" s="3"/>
    </row>
    <row r="5393" spans="1:9" ht="12.75">
      <c r="A5393" s="16"/>
      <c r="B5393" s="3"/>
      <c r="C5393" s="3"/>
      <c r="D5393" s="3"/>
      <c r="E5393" s="3"/>
      <c r="F5393" s="3"/>
      <c r="G5393" s="3"/>
      <c r="I5393" s="3"/>
    </row>
    <row r="5394" spans="1:9" ht="12.75">
      <c r="A5394" s="16"/>
      <c r="B5394" s="3"/>
      <c r="C5394" s="3"/>
      <c r="D5394" s="3"/>
      <c r="E5394" s="3"/>
      <c r="F5394" s="3"/>
      <c r="G5394" s="3"/>
      <c r="I5394" s="3"/>
    </row>
    <row r="5395" spans="1:9" ht="12.75">
      <c r="A5395" s="16"/>
      <c r="B5395" s="3"/>
      <c r="C5395" s="3"/>
      <c r="D5395" s="3"/>
      <c r="E5395" s="3"/>
      <c r="F5395" s="3"/>
      <c r="G5395" s="3"/>
      <c r="I5395" s="3"/>
    </row>
    <row r="5396" spans="1:9" ht="12.75">
      <c r="A5396" s="16"/>
      <c r="B5396" s="3"/>
      <c r="C5396" s="3"/>
      <c r="D5396" s="3"/>
      <c r="E5396" s="3"/>
      <c r="F5396" s="3"/>
      <c r="G5396" s="3"/>
      <c r="I5396" s="3"/>
    </row>
    <row r="5397" spans="1:9" ht="12.75">
      <c r="A5397" s="16"/>
      <c r="B5397" s="3"/>
      <c r="C5397" s="3"/>
      <c r="D5397" s="3"/>
      <c r="E5397" s="3"/>
      <c r="F5397" s="3"/>
      <c r="G5397" s="3"/>
      <c r="I5397" s="3"/>
    </row>
    <row r="5398" spans="1:9" ht="12.75">
      <c r="A5398" s="16"/>
      <c r="B5398" s="3"/>
      <c r="C5398" s="3"/>
      <c r="D5398" s="3"/>
      <c r="E5398" s="3"/>
      <c r="F5398" s="3"/>
      <c r="G5398" s="3"/>
      <c r="I5398" s="3"/>
    </row>
    <row r="5399" spans="1:9" ht="12.75">
      <c r="A5399" s="16"/>
      <c r="B5399" s="3"/>
      <c r="C5399" s="3"/>
      <c r="D5399" s="3"/>
      <c r="E5399" s="3"/>
      <c r="F5399" s="3"/>
      <c r="G5399" s="3"/>
      <c r="I5399" s="3"/>
    </row>
    <row r="5400" spans="1:9" ht="12.75">
      <c r="A5400" s="16"/>
      <c r="B5400" s="3"/>
      <c r="C5400" s="3"/>
      <c r="D5400" s="3"/>
      <c r="E5400" s="3"/>
      <c r="F5400" s="3"/>
      <c r="G5400" s="3"/>
      <c r="I5400" s="3"/>
    </row>
    <row r="5401" spans="1:9" ht="12.75">
      <c r="A5401" s="16"/>
      <c r="B5401" s="3"/>
      <c r="C5401" s="3"/>
      <c r="D5401" s="3"/>
      <c r="E5401" s="3"/>
      <c r="F5401" s="3"/>
      <c r="G5401" s="3"/>
      <c r="I5401" s="3"/>
    </row>
    <row r="5402" spans="1:9" ht="12.75">
      <c r="A5402" s="16"/>
      <c r="B5402" s="3"/>
      <c r="C5402" s="3"/>
      <c r="D5402" s="3"/>
      <c r="E5402" s="3"/>
      <c r="F5402" s="3"/>
      <c r="G5402" s="3"/>
      <c r="I5402" s="3"/>
    </row>
    <row r="5403" spans="1:9" ht="12.75">
      <c r="A5403" s="16"/>
      <c r="B5403" s="3"/>
      <c r="C5403" s="3"/>
      <c r="D5403" s="3"/>
      <c r="E5403" s="3"/>
      <c r="F5403" s="3"/>
      <c r="G5403" s="3"/>
      <c r="I5403" s="3"/>
    </row>
    <row r="5404" spans="1:9" ht="12.75">
      <c r="A5404" s="16"/>
      <c r="B5404" s="3"/>
      <c r="C5404" s="3"/>
      <c r="D5404" s="3"/>
      <c r="E5404" s="3"/>
      <c r="F5404" s="3"/>
      <c r="G5404" s="3"/>
      <c r="I5404" s="3"/>
    </row>
    <row r="5405" spans="1:9" ht="12.75">
      <c r="A5405" s="16"/>
      <c r="B5405" s="3"/>
      <c r="C5405" s="3"/>
      <c r="D5405" s="3"/>
      <c r="E5405" s="3"/>
      <c r="F5405" s="3"/>
      <c r="G5405" s="3"/>
      <c r="I5405" s="3"/>
    </row>
    <row r="5406" spans="1:9" ht="12.75">
      <c r="A5406" s="16"/>
      <c r="B5406" s="3"/>
      <c r="C5406" s="3"/>
      <c r="D5406" s="3"/>
      <c r="E5406" s="3"/>
      <c r="F5406" s="3"/>
      <c r="G5406" s="3"/>
      <c r="I5406" s="3"/>
    </row>
    <row r="5407" spans="1:9" ht="12.75">
      <c r="A5407" s="16"/>
      <c r="B5407" s="3"/>
      <c r="C5407" s="3"/>
      <c r="D5407" s="3"/>
      <c r="E5407" s="3"/>
      <c r="F5407" s="3"/>
      <c r="G5407" s="3"/>
      <c r="I5407" s="3"/>
    </row>
    <row r="5408" spans="1:9" ht="12.75">
      <c r="A5408" s="16"/>
      <c r="B5408" s="3"/>
      <c r="C5408" s="3"/>
      <c r="D5408" s="3"/>
      <c r="E5408" s="3"/>
      <c r="F5408" s="3"/>
      <c r="G5408" s="3"/>
      <c r="I5408" s="3"/>
    </row>
    <row r="5409" spans="1:9" ht="12.75">
      <c r="A5409" s="16"/>
      <c r="B5409" s="3"/>
      <c r="C5409" s="3"/>
      <c r="D5409" s="3"/>
      <c r="E5409" s="3"/>
      <c r="F5409" s="3"/>
      <c r="G5409" s="3"/>
      <c r="I5409" s="3"/>
    </row>
    <row r="5410" spans="1:9" ht="12.75">
      <c r="A5410" s="16"/>
      <c r="B5410" s="3"/>
      <c r="C5410" s="3"/>
      <c r="D5410" s="3"/>
      <c r="E5410" s="3"/>
      <c r="F5410" s="3"/>
      <c r="G5410" s="3"/>
      <c r="I5410" s="3"/>
    </row>
    <row r="5411" spans="1:9" ht="12.75">
      <c r="A5411" s="16"/>
      <c r="B5411" s="3"/>
      <c r="C5411" s="3"/>
      <c r="D5411" s="3"/>
      <c r="E5411" s="3"/>
      <c r="F5411" s="3"/>
      <c r="G5411" s="3"/>
      <c r="I5411" s="3"/>
    </row>
    <row r="5412" spans="1:9" ht="12.75">
      <c r="A5412" s="16"/>
      <c r="B5412" s="3"/>
      <c r="C5412" s="3"/>
      <c r="D5412" s="3"/>
      <c r="E5412" s="3"/>
      <c r="F5412" s="3"/>
      <c r="G5412" s="3"/>
      <c r="I5412" s="3"/>
    </row>
    <row r="5413" spans="1:9" ht="12.75">
      <c r="A5413" s="16"/>
      <c r="B5413" s="3"/>
      <c r="C5413" s="3"/>
      <c r="D5413" s="3"/>
      <c r="E5413" s="3"/>
      <c r="F5413" s="3"/>
      <c r="G5413" s="3"/>
      <c r="I5413" s="3"/>
    </row>
    <row r="5414" spans="1:9" ht="12.75">
      <c r="A5414" s="16"/>
      <c r="B5414" s="3"/>
      <c r="C5414" s="3"/>
      <c r="D5414" s="3"/>
      <c r="E5414" s="3"/>
      <c r="F5414" s="3"/>
      <c r="G5414" s="3"/>
      <c r="I5414" s="3"/>
    </row>
    <row r="5415" spans="1:9" ht="12.75">
      <c r="A5415" s="16"/>
      <c r="B5415" s="3"/>
      <c r="C5415" s="3"/>
      <c r="D5415" s="3"/>
      <c r="E5415" s="3"/>
      <c r="F5415" s="3"/>
      <c r="G5415" s="3"/>
      <c r="I5415" s="3"/>
    </row>
    <row r="5416" spans="1:9" ht="12.75">
      <c r="A5416" s="16"/>
      <c r="B5416" s="3"/>
      <c r="C5416" s="3"/>
      <c r="D5416" s="3"/>
      <c r="E5416" s="3"/>
      <c r="F5416" s="3"/>
      <c r="G5416" s="3"/>
      <c r="I5416" s="3"/>
    </row>
    <row r="5417" spans="1:9" ht="12.75">
      <c r="A5417" s="16"/>
      <c r="B5417" s="3"/>
      <c r="C5417" s="3"/>
      <c r="D5417" s="3"/>
      <c r="E5417" s="3"/>
      <c r="F5417" s="3"/>
      <c r="G5417" s="3"/>
      <c r="I5417" s="3"/>
    </row>
    <row r="5418" spans="1:9" ht="12.75">
      <c r="A5418" s="16"/>
      <c r="B5418" s="3"/>
      <c r="C5418" s="3"/>
      <c r="D5418" s="3"/>
      <c r="E5418" s="3"/>
      <c r="F5418" s="3"/>
      <c r="G5418" s="3"/>
      <c r="I5418" s="3"/>
    </row>
    <row r="5419" spans="1:9" ht="12.75">
      <c r="A5419" s="16"/>
      <c r="B5419" s="3"/>
      <c r="C5419" s="3"/>
      <c r="D5419" s="3"/>
      <c r="E5419" s="3"/>
      <c r="F5419" s="3"/>
      <c r="G5419" s="3"/>
      <c r="I5419" s="3"/>
    </row>
    <row r="5420" spans="1:9" ht="12.75">
      <c r="A5420" s="16"/>
      <c r="B5420" s="3"/>
      <c r="C5420" s="3"/>
      <c r="D5420" s="3"/>
      <c r="E5420" s="3"/>
      <c r="F5420" s="3"/>
      <c r="G5420" s="3"/>
      <c r="I5420" s="3"/>
    </row>
    <row r="5421" spans="1:9" ht="12.75">
      <c r="A5421" s="16"/>
      <c r="B5421" s="3"/>
      <c r="C5421" s="3"/>
      <c r="D5421" s="3"/>
      <c r="E5421" s="3"/>
      <c r="F5421" s="3"/>
      <c r="G5421" s="3"/>
      <c r="I5421" s="3"/>
    </row>
    <row r="5422" spans="1:9" ht="12.75">
      <c r="A5422" s="16"/>
      <c r="B5422" s="3"/>
      <c r="C5422" s="3"/>
      <c r="D5422" s="3"/>
      <c r="E5422" s="3"/>
      <c r="F5422" s="3"/>
      <c r="G5422" s="3"/>
      <c r="I5422" s="3"/>
    </row>
    <row r="5423" spans="1:9" ht="12.75">
      <c r="A5423" s="16"/>
      <c r="B5423" s="3"/>
      <c r="C5423" s="3"/>
      <c r="D5423" s="3"/>
      <c r="E5423" s="3"/>
      <c r="F5423" s="3"/>
      <c r="G5423" s="3"/>
      <c r="I5423" s="3"/>
    </row>
    <row r="5424" spans="1:9" ht="12.75">
      <c r="A5424" s="16"/>
      <c r="B5424" s="3"/>
      <c r="C5424" s="3"/>
      <c r="D5424" s="3"/>
      <c r="E5424" s="3"/>
      <c r="F5424" s="3"/>
      <c r="G5424" s="3"/>
      <c r="I5424" s="3"/>
    </row>
    <row r="5425" spans="1:9" ht="12.75">
      <c r="A5425" s="16"/>
      <c r="B5425" s="3"/>
      <c r="C5425" s="3"/>
      <c r="D5425" s="3"/>
      <c r="E5425" s="3"/>
      <c r="F5425" s="3"/>
      <c r="G5425" s="3"/>
      <c r="I5425" s="3"/>
    </row>
    <row r="5426" spans="1:9" ht="12.75">
      <c r="A5426" s="16"/>
      <c r="B5426" s="3"/>
      <c r="C5426" s="3"/>
      <c r="D5426" s="3"/>
      <c r="E5426" s="3"/>
      <c r="F5426" s="3"/>
      <c r="G5426" s="3"/>
      <c r="I5426" s="3"/>
    </row>
    <row r="5427" spans="1:9" ht="12.75">
      <c r="A5427" s="16"/>
      <c r="B5427" s="3"/>
      <c r="C5427" s="3"/>
      <c r="D5427" s="3"/>
      <c r="E5427" s="3"/>
      <c r="F5427" s="3"/>
      <c r="G5427" s="3"/>
      <c r="I5427" s="3"/>
    </row>
    <row r="5428" spans="1:9" ht="12.75">
      <c r="A5428" s="16"/>
      <c r="B5428" s="3"/>
      <c r="C5428" s="3"/>
      <c r="D5428" s="3"/>
      <c r="E5428" s="3"/>
      <c r="F5428" s="3"/>
      <c r="G5428" s="3"/>
      <c r="I5428" s="3"/>
    </row>
    <row r="5429" spans="1:9" ht="12.75">
      <c r="A5429" s="16"/>
      <c r="B5429" s="3"/>
      <c r="C5429" s="3"/>
      <c r="D5429" s="3"/>
      <c r="E5429" s="3"/>
      <c r="F5429" s="3"/>
      <c r="G5429" s="3"/>
      <c r="I5429" s="3"/>
    </row>
    <row r="5430" spans="1:9" ht="12.75">
      <c r="A5430" s="16"/>
      <c r="B5430" s="3"/>
      <c r="C5430" s="3"/>
      <c r="D5430" s="3"/>
      <c r="E5430" s="3"/>
      <c r="F5430" s="3"/>
      <c r="G5430" s="3"/>
      <c r="I5430" s="3"/>
    </row>
    <row r="5431" spans="1:9" ht="12.75">
      <c r="A5431" s="16"/>
      <c r="B5431" s="3"/>
      <c r="C5431" s="3"/>
      <c r="D5431" s="3"/>
      <c r="E5431" s="3"/>
      <c r="F5431" s="3"/>
      <c r="G5431" s="3"/>
      <c r="I5431" s="3"/>
    </row>
    <row r="5432" spans="1:9" ht="12.75">
      <c r="A5432" s="16"/>
      <c r="B5432" s="3"/>
      <c r="C5432" s="3"/>
      <c r="D5432" s="3"/>
      <c r="E5432" s="3"/>
      <c r="F5432" s="3"/>
      <c r="G5432" s="3"/>
      <c r="I5432" s="3"/>
    </row>
    <row r="5433" spans="1:9" ht="12.75">
      <c r="A5433" s="16"/>
      <c r="B5433" s="3"/>
      <c r="C5433" s="3"/>
      <c r="D5433" s="3"/>
      <c r="E5433" s="3"/>
      <c r="F5433" s="3"/>
      <c r="G5433" s="3"/>
      <c r="I5433" s="3"/>
    </row>
    <row r="5434" spans="1:9" ht="12.75">
      <c r="A5434" s="16"/>
      <c r="B5434" s="3"/>
      <c r="C5434" s="3"/>
      <c r="D5434" s="3"/>
      <c r="E5434" s="3"/>
      <c r="F5434" s="3"/>
      <c r="G5434" s="3"/>
      <c r="I5434" s="3"/>
    </row>
    <row r="5435" spans="1:9" ht="12.75">
      <c r="A5435" s="16"/>
      <c r="B5435" s="3"/>
      <c r="C5435" s="3"/>
      <c r="D5435" s="3"/>
      <c r="E5435" s="3"/>
      <c r="F5435" s="3"/>
      <c r="G5435" s="3"/>
      <c r="I5435" s="3"/>
    </row>
    <row r="5436" spans="1:9" ht="12.75">
      <c r="A5436" s="16"/>
      <c r="B5436" s="3"/>
      <c r="C5436" s="3"/>
      <c r="D5436" s="3"/>
      <c r="E5436" s="3"/>
      <c r="F5436" s="3"/>
      <c r="G5436" s="3"/>
      <c r="I5436" s="3"/>
    </row>
    <row r="5437" spans="1:9" ht="12.75">
      <c r="A5437" s="16"/>
      <c r="B5437" s="3"/>
      <c r="C5437" s="3"/>
      <c r="D5437" s="3"/>
      <c r="E5437" s="3"/>
      <c r="F5437" s="3"/>
      <c r="G5437" s="3"/>
      <c r="I5437" s="3"/>
    </row>
    <row r="5438" spans="1:9" ht="12.75">
      <c r="A5438" s="16"/>
      <c r="B5438" s="3"/>
      <c r="C5438" s="3"/>
      <c r="D5438" s="3"/>
      <c r="E5438" s="3"/>
      <c r="F5438" s="3"/>
      <c r="G5438" s="3"/>
      <c r="I5438" s="3"/>
    </row>
    <row r="5439" spans="1:9" ht="12.75">
      <c r="A5439" s="16"/>
      <c r="B5439" s="3"/>
      <c r="C5439" s="3"/>
      <c r="D5439" s="3"/>
      <c r="E5439" s="3"/>
      <c r="F5439" s="3"/>
      <c r="G5439" s="3"/>
      <c r="I5439" s="3"/>
    </row>
    <row r="5440" spans="1:9" ht="12.75">
      <c r="A5440" s="16"/>
      <c r="B5440" s="3"/>
      <c r="C5440" s="3"/>
      <c r="D5440" s="3"/>
      <c r="E5440" s="3"/>
      <c r="F5440" s="3"/>
      <c r="G5440" s="3"/>
      <c r="I5440" s="3"/>
    </row>
    <row r="5441" spans="1:9" ht="12.75">
      <c r="A5441" s="16"/>
      <c r="B5441" s="3"/>
      <c r="C5441" s="3"/>
      <c r="D5441" s="3"/>
      <c r="E5441" s="3"/>
      <c r="F5441" s="3"/>
      <c r="G5441" s="3"/>
      <c r="I5441" s="3"/>
    </row>
    <row r="5442" spans="1:9" ht="12.75">
      <c r="A5442" s="16"/>
      <c r="B5442" s="3"/>
      <c r="C5442" s="3"/>
      <c r="D5442" s="3"/>
      <c r="E5442" s="3"/>
      <c r="F5442" s="3"/>
      <c r="G5442" s="3"/>
      <c r="I5442" s="3"/>
    </row>
    <row r="5443" spans="1:9" ht="12.75">
      <c r="A5443" s="16"/>
      <c r="B5443" s="3"/>
      <c r="C5443" s="3"/>
      <c r="D5443" s="3"/>
      <c r="E5443" s="3"/>
      <c r="F5443" s="3"/>
      <c r="G5443" s="3"/>
      <c r="I5443" s="3"/>
    </row>
    <row r="5444" spans="1:9" ht="12.75">
      <c r="A5444" s="16"/>
      <c r="B5444" s="3"/>
      <c r="C5444" s="3"/>
      <c r="D5444" s="3"/>
      <c r="E5444" s="3"/>
      <c r="F5444" s="3"/>
      <c r="G5444" s="3"/>
      <c r="I5444" s="3"/>
    </row>
    <row r="5445" spans="1:9" ht="12.75">
      <c r="A5445" s="16"/>
      <c r="B5445" s="3"/>
      <c r="C5445" s="3"/>
      <c r="D5445" s="3"/>
      <c r="E5445" s="3"/>
      <c r="F5445" s="3"/>
      <c r="G5445" s="3"/>
      <c r="I5445" s="3"/>
    </row>
    <row r="5446" spans="1:9" ht="12.75">
      <c r="A5446" s="16"/>
      <c r="B5446" s="3"/>
      <c r="C5446" s="3"/>
      <c r="D5446" s="3"/>
      <c r="E5446" s="3"/>
      <c r="F5446" s="3"/>
      <c r="G5446" s="3"/>
      <c r="I5446" s="3"/>
    </row>
    <row r="5447" spans="1:9" ht="12.75">
      <c r="A5447" s="16"/>
      <c r="B5447" s="3"/>
      <c r="C5447" s="3"/>
      <c r="D5447" s="3"/>
      <c r="E5447" s="3"/>
      <c r="F5447" s="3"/>
      <c r="G5447" s="3"/>
      <c r="I5447" s="3"/>
    </row>
    <row r="5448" spans="1:9" ht="12.75">
      <c r="A5448" s="16"/>
      <c r="B5448" s="3"/>
      <c r="C5448" s="3"/>
      <c r="D5448" s="3"/>
      <c r="E5448" s="3"/>
      <c r="F5448" s="3"/>
      <c r="G5448" s="3"/>
      <c r="I5448" s="3"/>
    </row>
    <row r="5449" spans="1:9" ht="12.75">
      <c r="A5449" s="16"/>
      <c r="B5449" s="3"/>
      <c r="C5449" s="3"/>
      <c r="D5449" s="3"/>
      <c r="E5449" s="3"/>
      <c r="F5449" s="3"/>
      <c r="G5449" s="3"/>
      <c r="I5449" s="3"/>
    </row>
    <row r="5450" spans="1:9" ht="12.75">
      <c r="A5450" s="16"/>
      <c r="B5450" s="3"/>
      <c r="C5450" s="3"/>
      <c r="D5450" s="3"/>
      <c r="E5450" s="3"/>
      <c r="F5450" s="3"/>
      <c r="G5450" s="3"/>
      <c r="I5450" s="3"/>
    </row>
    <row r="5451" spans="1:9" ht="12.75">
      <c r="A5451" s="16"/>
      <c r="B5451" s="3"/>
      <c r="C5451" s="3"/>
      <c r="D5451" s="3"/>
      <c r="E5451" s="3"/>
      <c r="F5451" s="3"/>
      <c r="G5451" s="3"/>
      <c r="I5451" s="3"/>
    </row>
    <row r="5452" spans="1:9" ht="12.75">
      <c r="A5452" s="16"/>
      <c r="B5452" s="3"/>
      <c r="C5452" s="3"/>
      <c r="D5452" s="3"/>
      <c r="E5452" s="3"/>
      <c r="F5452" s="3"/>
      <c r="G5452" s="3"/>
      <c r="I5452" s="3"/>
    </row>
    <row r="5453" spans="1:9" ht="12.75">
      <c r="A5453" s="16"/>
      <c r="B5453" s="3"/>
      <c r="C5453" s="3"/>
      <c r="D5453" s="3"/>
      <c r="E5453" s="3"/>
      <c r="F5453" s="3"/>
      <c r="G5453" s="3"/>
      <c r="I5453" s="3"/>
    </row>
    <row r="5454" spans="1:9" ht="12.75">
      <c r="A5454" s="16"/>
      <c r="B5454" s="3"/>
      <c r="C5454" s="3"/>
      <c r="D5454" s="3"/>
      <c r="E5454" s="3"/>
      <c r="F5454" s="3"/>
      <c r="G5454" s="3"/>
      <c r="I5454" s="3"/>
    </row>
    <row r="5455" spans="1:9" ht="12.75">
      <c r="A5455" s="16"/>
      <c r="B5455" s="3"/>
      <c r="C5455" s="3"/>
      <c r="D5455" s="3"/>
      <c r="E5455" s="3"/>
      <c r="F5455" s="3"/>
      <c r="G5455" s="3"/>
      <c r="I5455" s="3"/>
    </row>
    <row r="5456" spans="1:9" ht="12.75">
      <c r="A5456" s="16"/>
      <c r="B5456" s="3"/>
      <c r="C5456" s="3"/>
      <c r="D5456" s="3"/>
      <c r="E5456" s="3"/>
      <c r="F5456" s="3"/>
      <c r="G5456" s="3"/>
      <c r="I5456" s="3"/>
    </row>
    <row r="5457" spans="1:9" ht="12.75">
      <c r="A5457" s="16"/>
      <c r="B5457" s="3"/>
      <c r="C5457" s="3"/>
      <c r="D5457" s="3"/>
      <c r="E5457" s="3"/>
      <c r="F5457" s="3"/>
      <c r="G5457" s="3"/>
      <c r="I5457" s="3"/>
    </row>
    <row r="5458" spans="1:9" ht="12.75">
      <c r="A5458" s="16"/>
      <c r="B5458" s="3"/>
      <c r="C5458" s="3"/>
      <c r="D5458" s="3"/>
      <c r="E5458" s="3"/>
      <c r="F5458" s="3"/>
      <c r="G5458" s="3"/>
      <c r="I5458" s="3"/>
    </row>
    <row r="5459" spans="1:9" ht="12.75">
      <c r="A5459" s="16"/>
      <c r="B5459" s="3"/>
      <c r="C5459" s="3"/>
      <c r="D5459" s="3"/>
      <c r="E5459" s="3"/>
      <c r="F5459" s="3"/>
      <c r="G5459" s="3"/>
      <c r="I5459" s="3"/>
    </row>
    <row r="5460" spans="1:10" ht="12.75">
      <c r="A5460" s="16"/>
      <c r="B5460" s="3"/>
      <c r="C5460" s="3"/>
      <c r="D5460" s="3"/>
      <c r="E5460" s="3"/>
      <c r="F5460" s="3"/>
      <c r="G5460" s="3"/>
      <c r="J5460" s="3"/>
    </row>
    <row r="5461" spans="1:9" ht="12.75">
      <c r="A5461" s="16"/>
      <c r="B5461" s="3"/>
      <c r="C5461" s="3"/>
      <c r="D5461" s="3"/>
      <c r="E5461" s="3"/>
      <c r="F5461" s="3"/>
      <c r="G5461" s="3"/>
      <c r="I5461" s="3"/>
    </row>
    <row r="5462" spans="1:9" ht="12.75">
      <c r="A5462" s="16"/>
      <c r="B5462" s="3"/>
      <c r="C5462" s="3"/>
      <c r="D5462" s="3"/>
      <c r="E5462" s="3"/>
      <c r="F5462" s="3"/>
      <c r="G5462" s="3"/>
      <c r="I5462" s="3"/>
    </row>
    <row r="5463" spans="1:9" ht="12.75">
      <c r="A5463" s="16"/>
      <c r="B5463" s="3"/>
      <c r="C5463" s="3"/>
      <c r="D5463" s="3"/>
      <c r="E5463" s="3"/>
      <c r="F5463" s="3"/>
      <c r="G5463" s="3"/>
      <c r="I5463" s="3"/>
    </row>
    <row r="5464" spans="1:9" ht="12.75">
      <c r="A5464" s="16"/>
      <c r="B5464" s="3"/>
      <c r="C5464" s="3"/>
      <c r="D5464" s="3"/>
      <c r="E5464" s="3"/>
      <c r="F5464" s="3"/>
      <c r="G5464" s="3"/>
      <c r="I5464" s="3"/>
    </row>
    <row r="5465" spans="1:9" ht="12.75">
      <c r="A5465" s="16"/>
      <c r="B5465" s="3"/>
      <c r="C5465" s="3"/>
      <c r="D5465" s="3"/>
      <c r="E5465" s="3"/>
      <c r="F5465" s="3"/>
      <c r="G5465" s="3"/>
      <c r="I5465" s="3"/>
    </row>
    <row r="5466" spans="1:9" ht="12.75">
      <c r="A5466" s="16"/>
      <c r="B5466" s="3"/>
      <c r="C5466" s="3"/>
      <c r="D5466" s="3"/>
      <c r="E5466" s="3"/>
      <c r="F5466" s="3"/>
      <c r="G5466" s="3"/>
      <c r="I5466" s="3"/>
    </row>
    <row r="5467" spans="1:9" ht="12.75">
      <c r="A5467" s="16"/>
      <c r="B5467" s="3"/>
      <c r="C5467" s="3"/>
      <c r="D5467" s="3"/>
      <c r="E5467" s="3"/>
      <c r="F5467" s="3"/>
      <c r="G5467" s="3"/>
      <c r="I5467" s="3"/>
    </row>
    <row r="5468" spans="1:9" ht="12.75">
      <c r="A5468" s="16"/>
      <c r="B5468" s="3"/>
      <c r="C5468" s="3"/>
      <c r="D5468" s="3"/>
      <c r="E5468" s="3"/>
      <c r="F5468" s="3"/>
      <c r="G5468" s="3"/>
      <c r="I5468" s="3"/>
    </row>
    <row r="5469" spans="1:9" ht="12.75">
      <c r="A5469" s="16"/>
      <c r="B5469" s="3"/>
      <c r="C5469" s="3"/>
      <c r="D5469" s="3"/>
      <c r="E5469" s="3"/>
      <c r="F5469" s="3"/>
      <c r="G5469" s="3"/>
      <c r="I5469" s="3"/>
    </row>
    <row r="5470" spans="1:9" ht="12.75">
      <c r="A5470" s="16"/>
      <c r="B5470" s="3"/>
      <c r="C5470" s="3"/>
      <c r="D5470" s="3"/>
      <c r="E5470" s="3"/>
      <c r="F5470" s="3"/>
      <c r="G5470" s="3"/>
      <c r="I5470" s="3"/>
    </row>
    <row r="5471" spans="1:9" ht="12.75">
      <c r="A5471" s="16"/>
      <c r="B5471" s="3"/>
      <c r="C5471" s="3"/>
      <c r="D5471" s="3"/>
      <c r="E5471" s="3"/>
      <c r="F5471" s="3"/>
      <c r="G5471" s="3"/>
      <c r="I5471" s="3"/>
    </row>
    <row r="5472" spans="1:9" ht="12.75">
      <c r="A5472" s="16"/>
      <c r="B5472" s="3"/>
      <c r="C5472" s="3"/>
      <c r="D5472" s="3"/>
      <c r="E5472" s="3"/>
      <c r="F5472" s="3"/>
      <c r="G5472" s="3"/>
      <c r="I5472" s="3"/>
    </row>
    <row r="5473" spans="1:9" ht="12.75">
      <c r="A5473" s="16"/>
      <c r="B5473" s="3"/>
      <c r="C5473" s="3"/>
      <c r="D5473" s="3"/>
      <c r="E5473" s="3"/>
      <c r="F5473" s="3"/>
      <c r="G5473" s="3"/>
      <c r="I5473" s="3"/>
    </row>
    <row r="5474" spans="1:9" ht="12.75">
      <c r="A5474" s="16"/>
      <c r="B5474" s="3"/>
      <c r="C5474" s="3"/>
      <c r="D5474" s="3"/>
      <c r="E5474" s="3"/>
      <c r="F5474" s="3"/>
      <c r="G5474" s="3"/>
      <c r="I5474" s="3"/>
    </row>
    <row r="5475" spans="1:9" ht="12.75">
      <c r="A5475" s="16"/>
      <c r="B5475" s="3"/>
      <c r="C5475" s="3"/>
      <c r="D5475" s="3"/>
      <c r="E5475" s="3"/>
      <c r="F5475" s="3"/>
      <c r="G5475" s="3"/>
      <c r="I5475" s="3"/>
    </row>
    <row r="5476" spans="1:9" ht="12.75">
      <c r="A5476" s="16"/>
      <c r="B5476" s="3"/>
      <c r="C5476" s="3"/>
      <c r="D5476" s="3"/>
      <c r="E5476" s="3"/>
      <c r="F5476" s="3"/>
      <c r="G5476" s="3"/>
      <c r="I5476" s="3"/>
    </row>
    <row r="5477" spans="1:9" ht="12.75">
      <c r="A5477" s="16"/>
      <c r="B5477" s="3"/>
      <c r="C5477" s="3"/>
      <c r="D5477" s="3"/>
      <c r="E5477" s="3"/>
      <c r="F5477" s="3"/>
      <c r="G5477" s="3"/>
      <c r="I5477" s="3"/>
    </row>
    <row r="5478" spans="1:9" ht="12.75">
      <c r="A5478" s="16"/>
      <c r="B5478" s="3"/>
      <c r="C5478" s="3"/>
      <c r="D5478" s="3"/>
      <c r="E5478" s="3"/>
      <c r="F5478" s="3"/>
      <c r="G5478" s="3"/>
      <c r="I5478" s="3"/>
    </row>
    <row r="5479" spans="1:9" ht="12.75">
      <c r="A5479" s="16"/>
      <c r="B5479" s="3"/>
      <c r="C5479" s="3"/>
      <c r="D5479" s="3"/>
      <c r="E5479" s="3"/>
      <c r="F5479" s="3"/>
      <c r="G5479" s="3"/>
      <c r="I5479" s="3"/>
    </row>
    <row r="5480" spans="1:9" ht="12.75">
      <c r="A5480" s="16"/>
      <c r="B5480" s="3"/>
      <c r="C5480" s="3"/>
      <c r="D5480" s="3"/>
      <c r="E5480" s="3"/>
      <c r="F5480" s="3"/>
      <c r="G5480" s="3"/>
      <c r="I5480" s="3"/>
    </row>
    <row r="5481" spans="1:9" ht="12.75">
      <c r="A5481" s="16"/>
      <c r="B5481" s="3"/>
      <c r="C5481" s="3"/>
      <c r="D5481" s="3"/>
      <c r="E5481" s="3"/>
      <c r="F5481" s="3"/>
      <c r="G5481" s="3"/>
      <c r="I5481" s="3"/>
    </row>
    <row r="5482" spans="1:9" ht="12.75">
      <c r="A5482" s="16"/>
      <c r="B5482" s="3"/>
      <c r="C5482" s="3"/>
      <c r="D5482" s="3"/>
      <c r="E5482" s="3"/>
      <c r="F5482" s="3"/>
      <c r="G5482" s="3"/>
      <c r="I5482" s="3"/>
    </row>
    <row r="5483" spans="1:9" ht="12.75">
      <c r="A5483" s="16"/>
      <c r="B5483" s="3"/>
      <c r="C5483" s="3"/>
      <c r="D5483" s="3"/>
      <c r="E5483" s="3"/>
      <c r="F5483" s="3"/>
      <c r="G5483" s="3"/>
      <c r="I5483" s="3"/>
    </row>
    <row r="5484" spans="1:9" ht="12.75">
      <c r="A5484" s="16"/>
      <c r="B5484" s="3"/>
      <c r="C5484" s="3"/>
      <c r="D5484" s="3"/>
      <c r="E5484" s="3"/>
      <c r="F5484" s="3"/>
      <c r="G5484" s="3"/>
      <c r="I5484" s="3"/>
    </row>
    <row r="5485" spans="1:9" ht="12.75">
      <c r="A5485" s="16"/>
      <c r="B5485" s="3"/>
      <c r="C5485" s="3"/>
      <c r="D5485" s="3"/>
      <c r="E5485" s="3"/>
      <c r="F5485" s="3"/>
      <c r="G5485" s="3"/>
      <c r="I5485" s="3"/>
    </row>
    <row r="5486" spans="1:9" ht="12.75">
      <c r="A5486" s="16"/>
      <c r="B5486" s="3"/>
      <c r="C5486" s="3"/>
      <c r="D5486" s="3"/>
      <c r="E5486" s="3"/>
      <c r="F5486" s="3"/>
      <c r="G5486" s="3"/>
      <c r="I5486" s="3"/>
    </row>
    <row r="5487" spans="1:9" ht="12.75">
      <c r="A5487" s="16"/>
      <c r="B5487" s="3"/>
      <c r="C5487" s="3"/>
      <c r="D5487" s="3"/>
      <c r="E5487" s="3"/>
      <c r="F5487" s="3"/>
      <c r="G5487" s="3"/>
      <c r="I5487" s="3"/>
    </row>
    <row r="5488" spans="1:9" ht="12.75">
      <c r="A5488" s="16"/>
      <c r="B5488" s="3"/>
      <c r="C5488" s="3"/>
      <c r="D5488" s="3"/>
      <c r="E5488" s="3"/>
      <c r="F5488" s="3"/>
      <c r="G5488" s="3"/>
      <c r="I5488" s="3"/>
    </row>
    <row r="5489" spans="1:9" ht="12.75">
      <c r="A5489" s="16"/>
      <c r="B5489" s="3"/>
      <c r="C5489" s="3"/>
      <c r="D5489" s="3"/>
      <c r="E5489" s="3"/>
      <c r="F5489" s="3"/>
      <c r="G5489" s="3"/>
      <c r="I5489" s="3"/>
    </row>
    <row r="5490" spans="1:9" ht="12.75">
      <c r="A5490" s="16"/>
      <c r="B5490" s="3"/>
      <c r="C5490" s="3"/>
      <c r="D5490" s="3"/>
      <c r="E5490" s="3"/>
      <c r="F5490" s="3"/>
      <c r="G5490" s="3"/>
      <c r="I5490" s="3"/>
    </row>
    <row r="5491" spans="1:9" ht="12.75">
      <c r="A5491" s="16"/>
      <c r="B5491" s="3"/>
      <c r="C5491" s="3"/>
      <c r="D5491" s="3"/>
      <c r="E5491" s="3"/>
      <c r="F5491" s="3"/>
      <c r="G5491" s="3"/>
      <c r="I5491" s="3"/>
    </row>
    <row r="5492" spans="1:9" ht="12.75">
      <c r="A5492" s="16"/>
      <c r="B5492" s="3"/>
      <c r="C5492" s="3"/>
      <c r="D5492" s="3"/>
      <c r="E5492" s="3"/>
      <c r="F5492" s="3"/>
      <c r="G5492" s="3"/>
      <c r="I5492" s="3"/>
    </row>
    <row r="5493" spans="1:9" ht="12.75">
      <c r="A5493" s="16"/>
      <c r="B5493" s="3"/>
      <c r="C5493" s="3"/>
      <c r="D5493" s="3"/>
      <c r="E5493" s="3"/>
      <c r="F5493" s="3"/>
      <c r="G5493" s="3"/>
      <c r="I5493" s="3"/>
    </row>
    <row r="5494" spans="1:9" ht="12.75">
      <c r="A5494" s="16"/>
      <c r="B5494" s="3"/>
      <c r="C5494" s="3"/>
      <c r="D5494" s="3"/>
      <c r="E5494" s="3"/>
      <c r="F5494" s="3"/>
      <c r="G5494" s="3"/>
      <c r="I5494" s="3"/>
    </row>
    <row r="5495" spans="1:9" ht="12.75">
      <c r="A5495" s="16"/>
      <c r="B5495" s="3"/>
      <c r="C5495" s="3"/>
      <c r="D5495" s="3"/>
      <c r="E5495" s="3"/>
      <c r="F5495" s="3"/>
      <c r="G5495" s="3"/>
      <c r="I5495" s="3"/>
    </row>
    <row r="5496" spans="1:9" ht="12.75">
      <c r="A5496" s="16"/>
      <c r="B5496" s="3"/>
      <c r="C5496" s="3"/>
      <c r="D5496" s="3"/>
      <c r="E5496" s="3"/>
      <c r="F5496" s="3"/>
      <c r="G5496" s="3"/>
      <c r="I5496" s="3"/>
    </row>
    <row r="5497" spans="1:9" ht="12.75">
      <c r="A5497" s="16"/>
      <c r="B5497" s="3"/>
      <c r="C5497" s="3"/>
      <c r="D5497" s="3"/>
      <c r="E5497" s="3"/>
      <c r="F5497" s="3"/>
      <c r="G5497" s="3"/>
      <c r="I5497" s="3"/>
    </row>
    <row r="5498" spans="1:9" ht="12.75">
      <c r="A5498" s="16"/>
      <c r="B5498" s="3"/>
      <c r="C5498" s="3"/>
      <c r="D5498" s="3"/>
      <c r="E5498" s="3"/>
      <c r="F5498" s="3"/>
      <c r="G5498" s="3"/>
      <c r="I5498" s="3"/>
    </row>
    <row r="5499" spans="1:9" ht="12.75">
      <c r="A5499" s="16"/>
      <c r="B5499" s="3"/>
      <c r="C5499" s="3"/>
      <c r="D5499" s="3"/>
      <c r="E5499" s="3"/>
      <c r="F5499" s="3"/>
      <c r="G5499" s="3"/>
      <c r="I5499" s="3"/>
    </row>
    <row r="5500" spans="1:9" ht="12.75">
      <c r="A5500" s="16"/>
      <c r="B5500" s="3"/>
      <c r="C5500" s="3"/>
      <c r="D5500" s="3"/>
      <c r="E5500" s="3"/>
      <c r="F5500" s="3"/>
      <c r="G5500" s="3"/>
      <c r="I5500" s="3"/>
    </row>
    <row r="5501" spans="1:9" ht="12.75">
      <c r="A5501" s="16"/>
      <c r="B5501" s="3"/>
      <c r="C5501" s="3"/>
      <c r="D5501" s="3"/>
      <c r="E5501" s="3"/>
      <c r="F5501" s="3"/>
      <c r="G5501" s="3"/>
      <c r="I5501" s="3"/>
    </row>
    <row r="5502" spans="1:9" ht="12.75">
      <c r="A5502" s="16"/>
      <c r="B5502" s="3"/>
      <c r="C5502" s="3"/>
      <c r="D5502" s="3"/>
      <c r="E5502" s="3"/>
      <c r="F5502" s="3"/>
      <c r="G5502" s="3"/>
      <c r="I5502" s="3"/>
    </row>
    <row r="5503" spans="1:9" ht="12.75">
      <c r="A5503" s="16"/>
      <c r="B5503" s="3"/>
      <c r="C5503" s="3"/>
      <c r="D5503" s="3"/>
      <c r="E5503" s="3"/>
      <c r="F5503" s="3"/>
      <c r="G5503" s="3"/>
      <c r="I5503" s="3"/>
    </row>
    <row r="5504" spans="1:9" ht="12.75">
      <c r="A5504" s="16"/>
      <c r="B5504" s="3"/>
      <c r="C5504" s="3"/>
      <c r="D5504" s="3"/>
      <c r="E5504" s="3"/>
      <c r="F5504" s="3"/>
      <c r="G5504" s="3"/>
      <c r="I5504" s="3"/>
    </row>
    <row r="5505" spans="1:9" ht="12.75">
      <c r="A5505" s="16"/>
      <c r="B5505" s="3"/>
      <c r="C5505" s="3"/>
      <c r="D5505" s="3"/>
      <c r="E5505" s="3"/>
      <c r="F5505" s="3"/>
      <c r="G5505" s="3"/>
      <c r="I5505" s="3"/>
    </row>
  </sheetData>
  <mergeCells count="3">
    <mergeCell ref="B48:D48"/>
    <mergeCell ref="E48:G48"/>
    <mergeCell ref="A1:L1"/>
  </mergeCells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36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3" width="12.7109375" style="0" customWidth="1"/>
    <col min="4" max="4" width="8.7109375" style="0" customWidth="1"/>
    <col min="5" max="5" width="14.7109375" style="0" customWidth="1"/>
    <col min="6" max="6" width="28.7109375" style="0" customWidth="1"/>
    <col min="7" max="7" width="34.7109375" style="0" customWidth="1"/>
    <col min="8" max="8" width="14.7109375" style="0" customWidth="1"/>
    <col min="9" max="9" width="6.7109375" style="0" customWidth="1"/>
    <col min="10" max="10" width="18.7109375" style="0" customWidth="1"/>
    <col min="11" max="11" width="34.7109375" style="0" customWidth="1"/>
  </cols>
  <sheetData>
    <row r="1" spans="1:12" ht="27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3" ht="12.75">
      <c r="A3" s="37" t="s">
        <v>7</v>
      </c>
    </row>
    <row r="6" spans="1:8" ht="21.75">
      <c r="A6" s="17" t="s">
        <v>8</v>
      </c>
      <c r="B6" s="18" t="s">
        <v>9</v>
      </c>
      <c r="C6" s="1" t="s">
        <v>0</v>
      </c>
      <c r="D6" s="17" t="s">
        <v>10</v>
      </c>
      <c r="E6" s="21">
        <v>0</v>
      </c>
      <c r="F6" s="1" t="s">
        <v>1</v>
      </c>
      <c r="G6" s="17" t="s">
        <v>10</v>
      </c>
      <c r="H6" s="18" t="s">
        <v>11</v>
      </c>
    </row>
    <row r="7" spans="1:8" ht="21.75">
      <c r="A7" s="19" t="s">
        <v>9</v>
      </c>
      <c r="B7" s="20" t="s">
        <v>12</v>
      </c>
      <c r="D7" s="19" t="s">
        <v>11</v>
      </c>
      <c r="E7" s="20" t="s">
        <v>13</v>
      </c>
      <c r="G7" s="22">
        <v>0</v>
      </c>
      <c r="H7" s="20" t="s">
        <v>13</v>
      </c>
    </row>
    <row r="12" spans="4:11" ht="21.75">
      <c r="D12" s="17" t="s">
        <v>10</v>
      </c>
      <c r="E12" s="21">
        <v>0</v>
      </c>
      <c r="F12" s="1" t="s">
        <v>1</v>
      </c>
      <c r="G12" s="10" t="s">
        <v>5</v>
      </c>
      <c r="H12" s="1" t="s">
        <v>0</v>
      </c>
      <c r="I12" s="23" t="s">
        <v>14</v>
      </c>
      <c r="J12" s="13"/>
      <c r="K12" s="7"/>
    </row>
    <row r="13" spans="4:11" ht="21.75">
      <c r="D13" s="19" t="s">
        <v>11</v>
      </c>
      <c r="E13" s="20" t="s">
        <v>13</v>
      </c>
      <c r="G13" s="11" t="s">
        <v>6</v>
      </c>
      <c r="I13" s="24" t="s">
        <v>15</v>
      </c>
      <c r="J13" s="2"/>
      <c r="K13" s="8"/>
    </row>
    <row r="16" ht="12.75">
      <c r="A16" s="37" t="s">
        <v>16</v>
      </c>
    </row>
    <row r="19" spans="1:11" ht="21.75">
      <c r="A19" s="17" t="s">
        <v>8</v>
      </c>
      <c r="B19" s="25" t="s">
        <v>17</v>
      </c>
      <c r="C19" s="18" t="s">
        <v>18</v>
      </c>
      <c r="D19" s="1" t="s">
        <v>0</v>
      </c>
      <c r="E19" s="17" t="s">
        <v>10</v>
      </c>
      <c r="F19" s="30">
        <v>0</v>
      </c>
      <c r="G19" s="21">
        <v>0</v>
      </c>
      <c r="H19" s="1" t="s">
        <v>1</v>
      </c>
      <c r="I19" s="17" t="s">
        <v>10</v>
      </c>
      <c r="J19" s="25" t="s">
        <v>19</v>
      </c>
      <c r="K19" s="18" t="s">
        <v>20</v>
      </c>
    </row>
    <row r="20" spans="1:11" ht="21.75">
      <c r="A20" s="26" t="s">
        <v>17</v>
      </c>
      <c r="B20" s="27" t="s">
        <v>21</v>
      </c>
      <c r="C20" s="28" t="s">
        <v>22</v>
      </c>
      <c r="E20" s="26" t="s">
        <v>19</v>
      </c>
      <c r="F20" s="27" t="s">
        <v>23</v>
      </c>
      <c r="G20" s="31">
        <v>0</v>
      </c>
      <c r="I20" s="32">
        <v>0</v>
      </c>
      <c r="J20" s="27" t="s">
        <v>23</v>
      </c>
      <c r="K20" s="28" t="s">
        <v>24</v>
      </c>
    </row>
    <row r="21" spans="1:11" ht="21.75">
      <c r="A21" s="19" t="s">
        <v>18</v>
      </c>
      <c r="B21" s="29" t="s">
        <v>22</v>
      </c>
      <c r="C21" s="20" t="s">
        <v>25</v>
      </c>
      <c r="E21" s="19" t="s">
        <v>20</v>
      </c>
      <c r="F21" s="29" t="s">
        <v>24</v>
      </c>
      <c r="G21" s="20" t="s">
        <v>26</v>
      </c>
      <c r="I21" s="22">
        <v>0</v>
      </c>
      <c r="J21" s="9">
        <v>0</v>
      </c>
      <c r="K21" s="20" t="s">
        <v>26</v>
      </c>
    </row>
    <row r="26" spans="5:10" ht="21.75">
      <c r="E26" s="17" t="s">
        <v>10</v>
      </c>
      <c r="F26" s="30">
        <v>0</v>
      </c>
      <c r="G26" s="21">
        <v>0</v>
      </c>
      <c r="H26" s="1" t="s">
        <v>1</v>
      </c>
      <c r="J26" s="10" t="s">
        <v>5</v>
      </c>
    </row>
    <row r="27" spans="5:10" ht="21.75">
      <c r="E27" s="26" t="s">
        <v>19</v>
      </c>
      <c r="F27" s="27" t="s">
        <v>23</v>
      </c>
      <c r="G27" s="31">
        <v>0</v>
      </c>
      <c r="J27" s="33" t="s">
        <v>6</v>
      </c>
    </row>
    <row r="28" spans="5:10" ht="21.75">
      <c r="E28" s="19" t="s">
        <v>20</v>
      </c>
      <c r="F28" s="29" t="s">
        <v>24</v>
      </c>
      <c r="G28" s="20" t="s">
        <v>26</v>
      </c>
      <c r="J28" s="11" t="s">
        <v>27</v>
      </c>
    </row>
    <row r="31" ht="12.75">
      <c r="E31" s="1" t="s">
        <v>0</v>
      </c>
    </row>
    <row r="34" spans="5:9" ht="21.75">
      <c r="E34" s="23" t="s">
        <v>14</v>
      </c>
      <c r="F34" s="13"/>
      <c r="G34" s="13"/>
      <c r="H34" s="13"/>
      <c r="I34" s="7"/>
    </row>
    <row r="35" spans="5:9" ht="21.75">
      <c r="E35" s="34" t="s">
        <v>28</v>
      </c>
      <c r="F35" s="6"/>
      <c r="G35" s="6"/>
      <c r="H35" s="6"/>
      <c r="I35" s="35"/>
    </row>
    <row r="36" spans="5:9" ht="21.75">
      <c r="E36" s="36" t="s">
        <v>29</v>
      </c>
      <c r="F36" s="2"/>
      <c r="G36" s="2"/>
      <c r="H36" s="2"/>
      <c r="I36" s="8"/>
    </row>
  </sheetData>
  <mergeCells count="1">
    <mergeCell ref="A1:L1"/>
  </mergeCells>
  <printOptions/>
  <pageMargins left="0.75" right="0.5" top="0.75" bottom="0.5" header="0.5" footer="0.5"/>
  <pageSetup fitToHeight="1" fitToWidth="1" horizontalDpi="600" verticalDpi="600" orientation="landscape" scale="63" r:id="rId1"/>
  <headerFooter alignWithMargins="0">
    <oddFooter>&amp;R&amp;8&amp;F  &amp;A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Cecily Marx</cp:lastModifiedBy>
  <cp:lastPrinted>1997-06-25T13:30:36Z</cp:lastPrinted>
  <dcterms:created xsi:type="dcterms:W3CDTF">1997-11-05T21:28:58Z</dcterms:created>
  <dcterms:modified xsi:type="dcterms:W3CDTF">2010-06-17T18:14:41Z</dcterms:modified>
  <cp:category/>
  <cp:version/>
  <cp:contentType/>
  <cp:contentStatus/>
</cp:coreProperties>
</file>